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910" windowHeight="5565" activeTab="0"/>
  </bookViews>
  <sheets>
    <sheet name="посел (2)" sheetId="1" r:id="rId1"/>
  </sheets>
  <definedNames/>
  <calcPr fullCalcOnLoad="1"/>
</workbook>
</file>

<file path=xl/sharedStrings.xml><?xml version="1.0" encoding="utf-8"?>
<sst xmlns="http://schemas.openxmlformats.org/spreadsheetml/2006/main" count="403" uniqueCount="119">
  <si>
    <t>Жилищно-коммунальное хозяйство</t>
  </si>
  <si>
    <t>ВСЕГО:</t>
  </si>
  <si>
    <t>01</t>
  </si>
  <si>
    <t>Общегосударственные вопросы</t>
  </si>
  <si>
    <t>Национальная оборона</t>
  </si>
  <si>
    <t>Социальная политика</t>
  </si>
  <si>
    <t>Национальная экономика</t>
  </si>
  <si>
    <t>тыс. рублей</t>
  </si>
  <si>
    <t>Уточнённый бюджет поселения</t>
  </si>
  <si>
    <t>Исполненный бюджет поселения</t>
  </si>
  <si>
    <t>% выполнения</t>
  </si>
  <si>
    <t>Наименование показателя</t>
  </si>
  <si>
    <t>Раздел</t>
  </si>
  <si>
    <t>Подраздел</t>
  </si>
  <si>
    <t xml:space="preserve">                                                                        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</si>
  <si>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</si>
  <si>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</si>
  <si>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</si>
  <si>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</si>
  <si>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</si>
  <si>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 (финансово-бюджетного) надзора</t>
  </si>
  <si>
    <t>Резервные фонды местных администраций</t>
  </si>
  <si>
    <t>Другие общегосударственные вопросы</t>
  </si>
  <si>
    <t>Межбюджетные трансферта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соглашениями.</t>
  </si>
  <si>
    <t>Мобилизационная и вневойсковая подготовка</t>
  </si>
  <si>
    <t>Обеспечение деятельности подведомственных учреждений</t>
  </si>
  <si>
    <t>Мероприятия в области здравоохранения, спорта, физической культуры, туризма</t>
  </si>
  <si>
    <t>Целевая статья</t>
  </si>
  <si>
    <t>Вид расхода</t>
  </si>
  <si>
    <t>03</t>
  </si>
  <si>
    <t>04</t>
  </si>
  <si>
    <t>06</t>
  </si>
  <si>
    <t>11</t>
  </si>
  <si>
    <t>13</t>
  </si>
  <si>
    <t>02</t>
  </si>
  <si>
    <t>05</t>
  </si>
  <si>
    <t>08</t>
  </si>
  <si>
    <t>10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</si>
  <si>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</si>
  <si>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Учреждение по обеспечению хозяйственного обслуживания</t>
  </si>
  <si>
    <t>500</t>
  </si>
  <si>
    <t>200</t>
  </si>
  <si>
    <t>Закупка товаров, работ и услуг для обеспечения государственных (муниципальных) нужд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</si>
  <si>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</si>
  <si>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</si>
  <si>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</si>
  <si>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</si>
  <si>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</si>
  <si>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300</t>
  </si>
  <si>
    <t>Другие вопросы в области национальной экономики</t>
  </si>
  <si>
    <t>12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</si>
  <si>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</si>
  <si>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5200061115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</si>
  <si>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</si>
  <si>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6000080010</t>
  </si>
  <si>
    <t>Глава администрации муниципального образования «Новоселкинское сельское поселение» Мелекесского района Ульяновской области и его заместители</t>
  </si>
  <si>
    <t>6000010020</t>
  </si>
  <si>
    <t>Обеспечение деятельности органов местного самоуправления</t>
  </si>
  <si>
    <t>6000080500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</si>
  <si>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</si>
  <si>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</si>
  <si>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5200061116</t>
  </si>
  <si>
    <t>5200061119</t>
  </si>
  <si>
    <t>6000080130</t>
  </si>
  <si>
    <t>Осуществление первичного воинского учета на территориях, где отсутствуют военные комиссариаты</t>
  </si>
  <si>
    <t>6100051180</t>
  </si>
  <si>
    <t>5200061120</t>
  </si>
  <si>
    <t>Финансовое обеспечение переданных полномочий с поселений на уровень муниципального района на решение вопросов местного значения в части градостроительной деятельности</t>
  </si>
  <si>
    <t>Муниципальное казенное учреждение культуры «Центр культуры и досуга» муниципального образования «Новоселкинское сельское поселение» Мелекесского района Ульяновской области</t>
  </si>
  <si>
    <t>6000061045</t>
  </si>
  <si>
    <t>6000061100</t>
  </si>
  <si>
    <t>6000061102</t>
  </si>
  <si>
    <t>60000S0420</t>
  </si>
  <si>
    <t>Доплаты к пенсиям государственных (муниципальных) гражданских служащих Ульяновской области</t>
  </si>
  <si>
    <t>Иные пенсии, социальные доплаты к пенсиям</t>
  </si>
  <si>
    <t>Обеспечение проведения выборов и референдумов</t>
  </si>
  <si>
    <t>07</t>
  </si>
  <si>
    <t>6000050110</t>
  </si>
  <si>
    <t>Пенсионное обеспечение</t>
  </si>
  <si>
    <t>61000R0270</t>
  </si>
  <si>
    <t>Другие вопросы в области социальной политики</t>
  </si>
  <si>
    <t>Финансовое обеспечение расходных обязательств, связанных с реализацией мероприятий государственной программы РФ "Доступная среда" на 2011-2020 годы на 2018 год</t>
  </si>
  <si>
    <t>6100070420</t>
  </si>
  <si>
    <t>Реализация мероприятий  муниципальных образований Ульяновской области в целях софинансирования реализации проектов развития поселений и городских округов Ульяновской области, подготовленных на основе местных инициатив граждан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</si>
  <si>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местного бюджета)</t>
  </si>
  <si>
    <t>6300062023</t>
  </si>
  <si>
    <t>Муниципальная программа «Доступная среда» муниципального образования «Новоселкинское сельское поселение» Мелекесского района Ульяновской области</t>
  </si>
  <si>
    <t>Сельское хозяйство и рыболовство</t>
  </si>
  <si>
    <t>Культура</t>
  </si>
  <si>
    <t>5200061125</t>
  </si>
  <si>
    <t>Субвенции бюджетам муниципальных районов Ульяновской области   на финансовое обеспечение расходных обязательств, связанных с определением перечня должностных  лиц  органов местного самоуправления, 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</si>
  <si>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Благоустройство</t>
  </si>
  <si>
    <t>Муниципальная программа «Благоустройство территории населенных пунктов муниципального образования «Новоселкинское сельское поселение» Мелекесского района Ульяновской области на 2018-2022 годы»</t>
  </si>
  <si>
    <t>6300062024</t>
  </si>
  <si>
    <t xml:space="preserve">Реализация мероприятий муниципальной 
программы «Развитие культуры и туризма в Мелекесском районе Ульяновской области на 2017-2021 годы» 
</t>
  </si>
  <si>
    <t>4000061010</t>
  </si>
  <si>
    <t>Осуществление переданных полномочий из муниципального района на уровень сельских поселений для организации ритуальных услуг и содержание мест захоронений</t>
  </si>
  <si>
    <t>5200061122</t>
  </si>
  <si>
    <t>Субсидии на развитие территориальных общественных самоуправлений, расположенных в границах поселений и городских округов Ульяновской области, в части мероприятий по благоустройству на 2019 год</t>
  </si>
  <si>
    <t>600</t>
  </si>
  <si>
    <t>Предоставление субсидий бюджетным, автономным учреждениям и иным некоммерческим организациям</t>
  </si>
  <si>
    <t>Муниципальная  программа «Формирование комфортной сельской среды в поселке Новоселки  муниципального образования  «Новоселкинское сельское поселение» Мелекесского района Ульяновской области на 2018-2022 годы »</t>
  </si>
  <si>
    <t>6300062021</t>
  </si>
  <si>
    <t>Финансовое обеспечение переданных полномочий с поселений на уровень муниципального района по решению вопросов местного значения по организации досуга и обеспечения жителей МО "Новоселкинское сельское поселение" Мелекесского района Ульяновской области услугами организации культуры на 2019 год</t>
  </si>
  <si>
    <t>Муниципальная  программа «Доступная среда  муниципального образования  «Новоселкинское сельское поселение» Мелекесского района Ульяновской области на 2018-2022 годы »</t>
  </si>
  <si>
    <t>Субсидии бюджетам поселений Ульяновской области на реализацию государственной программы Ульяновской области "Развитие физической культуры и спорта в Ульяновской области на 2014-2020 годы" в части софинансирования расходных обязательств по ремонту объектов спорта, установке спортивных кортов и плоскостных площадок, обустройству объектов городской имфраструктуры, парковых и рекреационных зон для занятий физической культурой и спортом, в том числе видами спорта, популярными в молодежной среде, а также вля проведения физкультурных и спортивных мероприятий</t>
  </si>
  <si>
    <t>Социальное обеспечение и иные выплаты населению</t>
  </si>
  <si>
    <t>Финансовая поддержка на ежемесячные денежные выплаты лицам, осуществляющим полномочия сельских старост</t>
  </si>
  <si>
    <t>63000S1500</t>
  </si>
  <si>
    <t>6300000000</t>
  </si>
  <si>
    <t>63000S0820</t>
  </si>
  <si>
    <t>Муниципальная программа «Развитие физической культуры и спорта в муниципальном образовании «Новоселкинское сельское поселение» Мелекесского района Ульяновской области на 2019-2023годы»</t>
  </si>
  <si>
    <t>Реализация мероприятий подготовленных на основе местных инициатив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</si>
  <si>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населения)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</si>
  <si>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счет вклада хозяйствующих субъектов (организаций и индивидуальных предпринимателей)</t>
  </si>
  <si>
    <t>Распределение бюджетных ассигнований  бюджета муниципального образования "Новоселкинское сельское поселение" Мелекесского района Ульяновской области по разделам,  подразделам, целевым статьям и видам расходов классификации расходов бюджетов Российской Федерации  за 9 месяцев 2019 года.</t>
  </si>
  <si>
    <t>Финансовое обеспечение обязательств, возникающих в связи с поддержкой местных инициатив граждан, проживающих в сельских и городских поселениях, в рамках подпрограммы "Устойчивое развитие сельских территорий" государственной программы Ульяновской области "Развитие сельского хозяйства и регулирование рынков сельскохозяйственной продукции, сырья и продовольствия в Ульяновской области на 2014-2021 годы"</t>
  </si>
  <si>
    <t>61000S5677</t>
  </si>
  <si>
    <t xml:space="preserve">                                                                                    ПРИЛОЖЕНИЕ 2
к постановлению администрации
муниципального образования
"Новоселкинское сельское поселение" Мелекесского района Ульяновской области 27.11.2019 №69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</si>
</sst>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9"/>
      <name val="PT Astra Serif"/>
      <family val="1"/>
    </font>
    <font>
      <b/>
      <sz val="10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i/>
      <sz val="12"/>
      <name val="PT Astra Serif"/>
      <family val="1"/>
    </font>
    <font>
      <b/>
      <i/>
      <sz val="12"/>
      <name val="PT Astra Serif"/>
      <family val="1"/>
    </font>
    <font>
      <b/>
      <i/>
      <sz val="11"/>
      <color indexed="8"/>
      <name val="PT Astra Serif"/>
      <family val="1"/>
    </font>
    <font>
      <b/>
      <i/>
      <sz val="11"/>
      <name val="PT Astra Serif"/>
      <family val="1"/>
    </font>
    <font>
      <b/>
      <sz val="12"/>
      <name val="PT Astra Serif"/>
      <family val="1"/>
    </font>
    <font>
      <b/>
      <i/>
      <sz val="10.5"/>
      <color indexed="8"/>
      <name val="PT Astra Serif"/>
      <family val="1"/>
    </font>
    <font>
      <i/>
      <sz val="11"/>
      <color indexed="8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PT Astra Serif"/>
      <family val="1"/>
    </font>
    <font>
      <i/>
      <sz val="12"/>
      <color indexed="8"/>
      <name val="PT Astra Serif"/>
      <family val="1"/>
    </font>
    <font>
      <b/>
      <i/>
      <sz val="12"/>
      <color indexed="8"/>
      <name val="PT Astra Serif"/>
      <family val="1"/>
    </font>
    <font>
      <b/>
      <i/>
      <sz val="11"/>
      <color indexed="10"/>
      <name val="PT Astra Serif"/>
      <family val="1"/>
    </font>
    <font>
      <sz val="11"/>
      <color indexed="10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PT Astra Serif"/>
      <family val="1"/>
    </font>
    <font>
      <i/>
      <sz val="12"/>
      <color rgb="FF000000"/>
      <name val="PT Astra Serif"/>
      <family val="1"/>
    </font>
    <font>
      <b/>
      <i/>
      <sz val="12"/>
      <color rgb="FF000000"/>
      <name val="PT Astra Serif"/>
      <family val="1"/>
    </font>
    <font>
      <b/>
      <i/>
      <sz val="11"/>
      <color rgb="FFFF0000"/>
      <name val="PT Astra Serif"/>
      <family val="1"/>
    </font>
    <font>
      <sz val="11"/>
      <color rgb="FFFF0000"/>
      <name val="PT Astra Serif"/>
      <family val="1"/>
    </font>
    <font>
      <b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33" borderId="0" xfId="0" applyFill="1" applyAlignment="1">
      <alignment/>
    </xf>
    <xf numFmtId="0" fontId="70" fillId="33" borderId="0" xfId="0" applyFont="1" applyFill="1" applyAlignment="1">
      <alignment/>
    </xf>
    <xf numFmtId="0" fontId="7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4" borderId="13" xfId="0" applyFont="1" applyFill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74" fontId="17" fillId="34" borderId="12" xfId="0" applyNumberFormat="1" applyFont="1" applyFill="1" applyBorder="1" applyAlignment="1">
      <alignment horizontal="center" vertical="center" wrapText="1"/>
    </xf>
    <xf numFmtId="174" fontId="21" fillId="34" borderId="12" xfId="0" applyNumberFormat="1" applyFont="1" applyFill="1" applyBorder="1" applyAlignment="1">
      <alignment horizontal="center" vertical="center"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1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top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top" wrapText="1"/>
    </xf>
    <xf numFmtId="0" fontId="73" fillId="0" borderId="13" xfId="0" applyFont="1" applyBorder="1" applyAlignment="1">
      <alignment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/>
    </xf>
    <xf numFmtId="174" fontId="25" fillId="33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4" fontId="14" fillId="33" borderId="12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33" borderId="10" xfId="0" applyFont="1" applyFill="1" applyBorder="1" applyAlignment="1">
      <alignment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6" fillId="34" borderId="14" xfId="0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174" fontId="21" fillId="34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26" fillId="34" borderId="15" xfId="0" applyFont="1" applyFill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top" wrapText="1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center"/>
    </xf>
    <xf numFmtId="174" fontId="26" fillId="34" borderId="10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vertical="top" wrapText="1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top" wrapText="1"/>
    </xf>
    <xf numFmtId="0" fontId="23" fillId="34" borderId="10" xfId="0" applyFont="1" applyFill="1" applyBorder="1" applyAlignment="1">
      <alignment wrapText="1"/>
    </xf>
    <xf numFmtId="49" fontId="24" fillId="34" borderId="12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174" fontId="25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top" wrapText="1"/>
    </xf>
    <xf numFmtId="172" fontId="24" fillId="34" borderId="10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vertical="top" wrapText="1"/>
    </xf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4" fontId="29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wrapText="1"/>
    </xf>
    <xf numFmtId="0" fontId="77" fillId="34" borderId="10" xfId="0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72" fontId="28" fillId="33" borderId="10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vertical="top" wrapText="1"/>
    </xf>
    <xf numFmtId="0" fontId="74" fillId="0" borderId="13" xfId="0" applyFont="1" applyBorder="1" applyAlignment="1">
      <alignment vertical="top" wrapText="1"/>
    </xf>
    <xf numFmtId="0" fontId="12" fillId="0" borderId="10" xfId="0" applyNumberFormat="1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3" fillId="0" borderId="10" xfId="0" applyNumberFormat="1" applyFont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6" fillId="34" borderId="10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/>
    </xf>
    <xf numFmtId="174" fontId="17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37.75390625" style="6" customWidth="1"/>
    <col min="2" max="2" width="7.125" style="6" customWidth="1"/>
    <col min="3" max="3" width="7.75390625" style="6" customWidth="1"/>
    <col min="4" max="4" width="12.375" style="6" customWidth="1"/>
    <col min="5" max="5" width="7.75390625" style="6" customWidth="1"/>
    <col min="6" max="6" width="12.625" style="7" customWidth="1"/>
    <col min="7" max="7" width="13.75390625" style="7" customWidth="1"/>
    <col min="8" max="8" width="11.125" style="14" customWidth="1"/>
  </cols>
  <sheetData>
    <row r="1" spans="1:8" s="10" customFormat="1" ht="103.5" customHeight="1">
      <c r="A1" s="24"/>
      <c r="B1" s="24"/>
      <c r="C1" s="24"/>
      <c r="D1" s="24"/>
      <c r="E1" s="24"/>
      <c r="F1" s="137" t="s">
        <v>118</v>
      </c>
      <c r="G1" s="137"/>
      <c r="H1" s="137"/>
    </row>
    <row r="2" spans="1:8" s="10" customFormat="1" ht="17.25" customHeight="1">
      <c r="A2" s="25"/>
      <c r="B2" s="25"/>
      <c r="C2" s="25"/>
      <c r="D2" s="25"/>
      <c r="E2" s="25"/>
      <c r="F2" s="25"/>
      <c r="G2" s="25"/>
      <c r="H2" s="26"/>
    </row>
    <row r="3" spans="1:8" s="10" customFormat="1" ht="80.25" customHeight="1">
      <c r="A3" s="138" t="s">
        <v>115</v>
      </c>
      <c r="B3" s="138"/>
      <c r="C3" s="138"/>
      <c r="D3" s="138"/>
      <c r="E3" s="138"/>
      <c r="F3" s="138"/>
      <c r="G3" s="138"/>
      <c r="H3" s="138"/>
    </row>
    <row r="4" spans="1:8" ht="13.5" customHeight="1">
      <c r="A4" s="26" t="s">
        <v>14</v>
      </c>
      <c r="B4" s="26"/>
      <c r="C4" s="26"/>
      <c r="D4" s="26"/>
      <c r="E4" s="26"/>
      <c r="F4" s="22"/>
      <c r="G4" s="22"/>
      <c r="H4" s="26" t="s">
        <v>7</v>
      </c>
    </row>
    <row r="5" spans="1:8" ht="53.25" customHeight="1">
      <c r="A5" s="27" t="s">
        <v>11</v>
      </c>
      <c r="B5" s="27" t="s">
        <v>12</v>
      </c>
      <c r="C5" s="28" t="s">
        <v>13</v>
      </c>
      <c r="D5" s="29" t="s">
        <v>27</v>
      </c>
      <c r="E5" s="29" t="s">
        <v>28</v>
      </c>
      <c r="F5" s="30" t="s">
        <v>8</v>
      </c>
      <c r="G5" s="27" t="s">
        <v>9</v>
      </c>
      <c r="H5" s="31" t="s">
        <v>10</v>
      </c>
    </row>
    <row r="6" spans="1:8" ht="19.5" customHeight="1">
      <c r="A6" s="32" t="s">
        <v>3</v>
      </c>
      <c r="B6" s="33" t="s">
        <v>2</v>
      </c>
      <c r="C6" s="34"/>
      <c r="D6" s="35"/>
      <c r="E6" s="35"/>
      <c r="F6" s="36">
        <f>F7+F11+F14+F17+F21+F26+F29+F24</f>
        <v>12028.84848</v>
      </c>
      <c r="G6" s="37">
        <f>G7+G11+G14+G17+G21+G26+G29+G24</f>
        <v>7789.3969</v>
      </c>
      <c r="H6" s="38">
        <f>G6/F6*100</f>
        <v>64.7559649034668</v>
      </c>
    </row>
    <row r="7" spans="1:8" ht="82.5" customHeight="1">
      <c r="A7" s="39" t="s">
        <v>16</v>
      </c>
      <c r="B7" s="40" t="s">
        <v>2</v>
      </c>
      <c r="C7" s="41" t="s">
        <v>29</v>
      </c>
      <c r="D7" s="42"/>
      <c r="E7" s="42"/>
      <c r="F7" s="43">
        <f>F8</f>
        <v>19.8</v>
      </c>
      <c r="G7" s="43">
        <f>G8</f>
        <v>19.8</v>
      </c>
      <c r="H7" s="44">
        <f aca="true" t="shared" si="0" ref="H7:H60">G7/F7*100</f>
        <v>100</v>
      </c>
    </row>
    <row r="8" spans="1:8" s="3" customFormat="1" ht="84" customHeight="1">
      <c r="A8" s="45" t="s">
        <v>51</v>
      </c>
      <c r="B8" s="40" t="s">
        <v>2</v>
      </c>
      <c r="C8" s="41" t="s">
        <v>29</v>
      </c>
      <c r="D8" s="41" t="s">
        <v>52</v>
      </c>
      <c r="E8" s="41"/>
      <c r="F8" s="43">
        <f>F9</f>
        <v>19.8</v>
      </c>
      <c r="G8" s="43">
        <f>G9</f>
        <v>19.8</v>
      </c>
      <c r="H8" s="44">
        <f t="shared" si="0"/>
        <v>100</v>
      </c>
    </row>
    <row r="9" spans="1:8" s="3" customFormat="1" ht="20.25" customHeight="1">
      <c r="A9" s="45" t="s">
        <v>47</v>
      </c>
      <c r="B9" s="40" t="s">
        <v>2</v>
      </c>
      <c r="C9" s="41" t="s">
        <v>29</v>
      </c>
      <c r="D9" s="41" t="s">
        <v>52</v>
      </c>
      <c r="E9" s="41" t="s">
        <v>40</v>
      </c>
      <c r="F9" s="43">
        <v>19.8</v>
      </c>
      <c r="G9" s="43">
        <v>19.8</v>
      </c>
      <c r="H9" s="44">
        <f t="shared" si="0"/>
        <v>100</v>
      </c>
    </row>
    <row r="10" spans="1:8" s="3" customFormat="1" ht="115.5" customHeight="1">
      <c r="A10" s="46" t="s">
        <v>53</v>
      </c>
      <c r="B10" s="40" t="s">
        <v>2</v>
      </c>
      <c r="C10" s="41" t="s">
        <v>30</v>
      </c>
      <c r="D10" s="41"/>
      <c r="E10" s="41"/>
      <c r="F10" s="43">
        <f>F14</f>
        <v>678.4</v>
      </c>
      <c r="G10" s="43">
        <f>G14</f>
        <v>397.44212</v>
      </c>
      <c r="H10" s="44">
        <f t="shared" si="0"/>
        <v>58.58521816037736</v>
      </c>
    </row>
    <row r="11" spans="1:8" s="3" customFormat="1" ht="67.5" customHeight="1" hidden="1">
      <c r="A11" s="47"/>
      <c r="B11" s="48"/>
      <c r="C11" s="49"/>
      <c r="D11" s="49"/>
      <c r="E11" s="49"/>
      <c r="F11" s="50"/>
      <c r="G11" s="50"/>
      <c r="H11" s="51"/>
    </row>
    <row r="12" spans="1:8" s="3" customFormat="1" ht="54" customHeight="1" hidden="1">
      <c r="A12" s="45"/>
      <c r="B12" s="40"/>
      <c r="C12" s="41"/>
      <c r="D12" s="41"/>
      <c r="E12" s="41"/>
      <c r="F12" s="43"/>
      <c r="G12" s="43"/>
      <c r="H12" s="44"/>
    </row>
    <row r="13" spans="1:8" s="3" customFormat="1" ht="102.75" customHeight="1" hidden="1">
      <c r="A13" s="52"/>
      <c r="B13" s="40"/>
      <c r="C13" s="41"/>
      <c r="D13" s="41"/>
      <c r="E13" s="41"/>
      <c r="F13" s="43"/>
      <c r="G13" s="43"/>
      <c r="H13" s="44"/>
    </row>
    <row r="14" spans="1:8" s="3" customFormat="1" ht="101.25" customHeight="1">
      <c r="A14" s="47" t="s">
        <v>55</v>
      </c>
      <c r="B14" s="53" t="s">
        <v>2</v>
      </c>
      <c r="C14" s="54" t="s">
        <v>30</v>
      </c>
      <c r="D14" s="54" t="s">
        <v>56</v>
      </c>
      <c r="E14" s="54"/>
      <c r="F14" s="55">
        <f>F15</f>
        <v>678.4</v>
      </c>
      <c r="G14" s="55">
        <f>G15</f>
        <v>397.44212</v>
      </c>
      <c r="H14" s="56">
        <f t="shared" si="0"/>
        <v>58.58521816037736</v>
      </c>
    </row>
    <row r="15" spans="1:8" s="3" customFormat="1" ht="115.5" customHeight="1">
      <c r="A15" s="57" t="s">
        <v>45</v>
      </c>
      <c r="B15" s="40" t="s">
        <v>2</v>
      </c>
      <c r="C15" s="41" t="s">
        <v>30</v>
      </c>
      <c r="D15" s="41" t="s">
        <v>56</v>
      </c>
      <c r="E15" s="41" t="s">
        <v>43</v>
      </c>
      <c r="F15" s="43">
        <v>678.4</v>
      </c>
      <c r="G15" s="43">
        <v>397.44212</v>
      </c>
      <c r="H15" s="44">
        <f t="shared" si="0"/>
        <v>58.58521816037736</v>
      </c>
    </row>
    <row r="16" spans="1:8" s="17" customFormat="1" ht="96" customHeight="1">
      <c r="A16" s="58" t="s">
        <v>19</v>
      </c>
      <c r="B16" s="59" t="s">
        <v>2</v>
      </c>
      <c r="C16" s="60" t="s">
        <v>30</v>
      </c>
      <c r="D16" s="60"/>
      <c r="E16" s="60"/>
      <c r="F16" s="43">
        <f>F17</f>
        <v>2247.0646</v>
      </c>
      <c r="G16" s="43">
        <f>G17</f>
        <v>1537.23986</v>
      </c>
      <c r="H16" s="61">
        <f t="shared" si="0"/>
        <v>68.41102209522592</v>
      </c>
    </row>
    <row r="17" spans="1:8" s="4" customFormat="1" ht="37.5" customHeight="1">
      <c r="A17" s="62" t="s">
        <v>57</v>
      </c>
      <c r="B17" s="63" t="s">
        <v>2</v>
      </c>
      <c r="C17" s="64" t="s">
        <v>30</v>
      </c>
      <c r="D17" s="64" t="s">
        <v>54</v>
      </c>
      <c r="E17" s="64"/>
      <c r="F17" s="50">
        <f>F18+F19+F20</f>
        <v>2247.0646</v>
      </c>
      <c r="G17" s="50">
        <f>G18+G19+G20</f>
        <v>1537.23986</v>
      </c>
      <c r="H17" s="65">
        <f t="shared" si="0"/>
        <v>68.41102209522592</v>
      </c>
    </row>
    <row r="18" spans="1:8" s="4" customFormat="1" ht="113.25" customHeight="1">
      <c r="A18" s="45" t="s">
        <v>45</v>
      </c>
      <c r="B18" s="40" t="s">
        <v>2</v>
      </c>
      <c r="C18" s="41" t="s">
        <v>30</v>
      </c>
      <c r="D18" s="41" t="s">
        <v>54</v>
      </c>
      <c r="E18" s="41" t="s">
        <v>43</v>
      </c>
      <c r="F18" s="43">
        <v>1900.7</v>
      </c>
      <c r="G18" s="43">
        <v>1254.40382</v>
      </c>
      <c r="H18" s="44">
        <f t="shared" si="0"/>
        <v>65.99693902246541</v>
      </c>
    </row>
    <row r="19" spans="1:8" s="4" customFormat="1" ht="51.75" customHeight="1">
      <c r="A19" s="45" t="s">
        <v>42</v>
      </c>
      <c r="B19" s="40" t="s">
        <v>2</v>
      </c>
      <c r="C19" s="41" t="s">
        <v>30</v>
      </c>
      <c r="D19" s="41" t="s">
        <v>54</v>
      </c>
      <c r="E19" s="41" t="s">
        <v>41</v>
      </c>
      <c r="F19" s="43">
        <v>327.2646</v>
      </c>
      <c r="G19" s="43">
        <v>263.85474</v>
      </c>
      <c r="H19" s="44">
        <f t="shared" si="0"/>
        <v>80.62428383638193</v>
      </c>
    </row>
    <row r="20" spans="1:8" s="2" customFormat="1" ht="23.25" customHeight="1">
      <c r="A20" s="45" t="s">
        <v>46</v>
      </c>
      <c r="B20" s="40" t="s">
        <v>2</v>
      </c>
      <c r="C20" s="41" t="s">
        <v>30</v>
      </c>
      <c r="D20" s="41" t="s">
        <v>54</v>
      </c>
      <c r="E20" s="41" t="s">
        <v>44</v>
      </c>
      <c r="F20" s="43">
        <v>19.1</v>
      </c>
      <c r="G20" s="43">
        <v>18.9813</v>
      </c>
      <c r="H20" s="44">
        <f t="shared" si="0"/>
        <v>99.37853403141361</v>
      </c>
    </row>
    <row r="21" spans="1:8" s="4" customFormat="1" ht="84" customHeight="1">
      <c r="A21" s="66" t="s">
        <v>20</v>
      </c>
      <c r="B21" s="48" t="s">
        <v>2</v>
      </c>
      <c r="C21" s="49" t="s">
        <v>31</v>
      </c>
      <c r="D21" s="49"/>
      <c r="E21" s="49"/>
      <c r="F21" s="50">
        <f>F22</f>
        <v>823</v>
      </c>
      <c r="G21" s="50">
        <f>G22</f>
        <v>690.32923</v>
      </c>
      <c r="H21" s="51">
        <f t="shared" si="0"/>
        <v>83.87961482381532</v>
      </c>
    </row>
    <row r="22" spans="1:8" s="5" customFormat="1" ht="39" customHeight="1">
      <c r="A22" s="57" t="s">
        <v>57</v>
      </c>
      <c r="B22" s="40" t="s">
        <v>2</v>
      </c>
      <c r="C22" s="41" t="s">
        <v>31</v>
      </c>
      <c r="D22" s="41" t="s">
        <v>54</v>
      </c>
      <c r="E22" s="41"/>
      <c r="F22" s="43">
        <f>F23</f>
        <v>823</v>
      </c>
      <c r="G22" s="43">
        <f>G23</f>
        <v>690.32923</v>
      </c>
      <c r="H22" s="44">
        <f t="shared" si="0"/>
        <v>83.87961482381532</v>
      </c>
    </row>
    <row r="23" spans="1:8" s="5" customFormat="1" ht="114.75" customHeight="1">
      <c r="A23" s="67" t="s">
        <v>45</v>
      </c>
      <c r="B23" s="40" t="s">
        <v>2</v>
      </c>
      <c r="C23" s="41" t="s">
        <v>31</v>
      </c>
      <c r="D23" s="68" t="s">
        <v>54</v>
      </c>
      <c r="E23" s="68" t="s">
        <v>43</v>
      </c>
      <c r="F23" s="43">
        <v>823</v>
      </c>
      <c r="G23" s="43">
        <v>690.32923</v>
      </c>
      <c r="H23" s="44">
        <f t="shared" si="0"/>
        <v>83.87961482381532</v>
      </c>
    </row>
    <row r="24" spans="1:8" s="5" customFormat="1" ht="39.75" customHeight="1">
      <c r="A24" s="47" t="s">
        <v>75</v>
      </c>
      <c r="B24" s="48" t="s">
        <v>2</v>
      </c>
      <c r="C24" s="49" t="s">
        <v>76</v>
      </c>
      <c r="D24" s="54" t="s">
        <v>77</v>
      </c>
      <c r="E24" s="69"/>
      <c r="F24" s="70">
        <f>F25</f>
        <v>382.4</v>
      </c>
      <c r="G24" s="55">
        <f>G25</f>
        <v>382.4</v>
      </c>
      <c r="H24" s="56">
        <f t="shared" si="0"/>
        <v>100</v>
      </c>
    </row>
    <row r="25" spans="1:8" s="5" customFormat="1" ht="21.75" customHeight="1">
      <c r="A25" s="57" t="s">
        <v>46</v>
      </c>
      <c r="B25" s="40" t="s">
        <v>2</v>
      </c>
      <c r="C25" s="41" t="s">
        <v>76</v>
      </c>
      <c r="D25" s="41" t="s">
        <v>77</v>
      </c>
      <c r="E25" s="71">
        <v>800</v>
      </c>
      <c r="F25" s="72">
        <v>382.4</v>
      </c>
      <c r="G25" s="43">
        <v>382.4</v>
      </c>
      <c r="H25" s="44">
        <f t="shared" si="0"/>
        <v>100</v>
      </c>
    </row>
    <row r="26" spans="1:8" s="4" customFormat="1" ht="19.5" customHeight="1">
      <c r="A26" s="47" t="s">
        <v>15</v>
      </c>
      <c r="B26" s="48" t="s">
        <v>2</v>
      </c>
      <c r="C26" s="49" t="s">
        <v>32</v>
      </c>
      <c r="D26" s="73"/>
      <c r="E26" s="73"/>
      <c r="F26" s="50">
        <f>F27</f>
        <v>20</v>
      </c>
      <c r="G26" s="50">
        <f>G27</f>
        <v>0</v>
      </c>
      <c r="H26" s="51">
        <f t="shared" si="0"/>
        <v>0</v>
      </c>
    </row>
    <row r="27" spans="1:8" s="4" customFormat="1" ht="32.25" customHeight="1">
      <c r="A27" s="45" t="s">
        <v>21</v>
      </c>
      <c r="B27" s="40" t="s">
        <v>2</v>
      </c>
      <c r="C27" s="41" t="s">
        <v>32</v>
      </c>
      <c r="D27" s="41" t="s">
        <v>58</v>
      </c>
      <c r="E27" s="41"/>
      <c r="F27" s="43">
        <f>F28</f>
        <v>20</v>
      </c>
      <c r="G27" s="43">
        <f>G28</f>
        <v>0</v>
      </c>
      <c r="H27" s="44">
        <f t="shared" si="0"/>
        <v>0</v>
      </c>
    </row>
    <row r="28" spans="1:8" s="3" customFormat="1" ht="21.75" customHeight="1">
      <c r="A28" s="45" t="s">
        <v>46</v>
      </c>
      <c r="B28" s="40" t="s">
        <v>2</v>
      </c>
      <c r="C28" s="41" t="s">
        <v>32</v>
      </c>
      <c r="D28" s="41" t="s">
        <v>58</v>
      </c>
      <c r="E28" s="41" t="s">
        <v>44</v>
      </c>
      <c r="F28" s="43">
        <v>20</v>
      </c>
      <c r="G28" s="43">
        <v>0</v>
      </c>
      <c r="H28" s="44">
        <f t="shared" si="0"/>
        <v>0</v>
      </c>
    </row>
    <row r="29" spans="1:11" s="11" customFormat="1" ht="31.5" customHeight="1">
      <c r="A29" s="47" t="s">
        <v>22</v>
      </c>
      <c r="B29" s="48" t="s">
        <v>2</v>
      </c>
      <c r="C29" s="49" t="s">
        <v>33</v>
      </c>
      <c r="D29" s="49"/>
      <c r="E29" s="49"/>
      <c r="F29" s="50">
        <f>F30+F35+F39+F38</f>
        <v>7858.1838800000005</v>
      </c>
      <c r="G29" s="50">
        <f>G30+G35+G39+G38</f>
        <v>4762.18569</v>
      </c>
      <c r="H29" s="51">
        <f t="shared" si="0"/>
        <v>60.60160671628366</v>
      </c>
      <c r="K29" s="19"/>
    </row>
    <row r="30" spans="1:8" s="11" customFormat="1" ht="114.75" customHeight="1">
      <c r="A30" s="39" t="s">
        <v>23</v>
      </c>
      <c r="B30" s="40" t="s">
        <v>2</v>
      </c>
      <c r="C30" s="41" t="s">
        <v>33</v>
      </c>
      <c r="D30" s="41"/>
      <c r="E30" s="41"/>
      <c r="F30" s="43">
        <f>F31+F33</f>
        <v>21.700000000000003</v>
      </c>
      <c r="G30" s="43">
        <f>G31+G33</f>
        <v>0</v>
      </c>
      <c r="H30" s="44">
        <f t="shared" si="0"/>
        <v>0</v>
      </c>
    </row>
    <row r="31" spans="1:8" s="11" customFormat="1" ht="86.25" customHeight="1">
      <c r="A31" s="39" t="s">
        <v>59</v>
      </c>
      <c r="B31" s="40" t="s">
        <v>2</v>
      </c>
      <c r="C31" s="41" t="s">
        <v>33</v>
      </c>
      <c r="D31" s="41" t="s">
        <v>61</v>
      </c>
      <c r="E31" s="41"/>
      <c r="F31" s="43">
        <f>F32</f>
        <v>8.9</v>
      </c>
      <c r="G31" s="43">
        <v>0</v>
      </c>
      <c r="H31" s="44">
        <f t="shared" si="0"/>
        <v>0</v>
      </c>
    </row>
    <row r="32" spans="1:8" s="11" customFormat="1" ht="26.25" customHeight="1">
      <c r="A32" s="45" t="s">
        <v>47</v>
      </c>
      <c r="B32" s="40" t="s">
        <v>2</v>
      </c>
      <c r="C32" s="41" t="s">
        <v>33</v>
      </c>
      <c r="D32" s="41" t="s">
        <v>61</v>
      </c>
      <c r="E32" s="41" t="s">
        <v>40</v>
      </c>
      <c r="F32" s="43">
        <v>8.9</v>
      </c>
      <c r="G32" s="43">
        <v>0</v>
      </c>
      <c r="H32" s="44">
        <f t="shared" si="0"/>
        <v>0</v>
      </c>
    </row>
    <row r="33" spans="1:8" s="11" customFormat="1" ht="84" customHeight="1">
      <c r="A33" s="39" t="s">
        <v>60</v>
      </c>
      <c r="B33" s="40" t="s">
        <v>2</v>
      </c>
      <c r="C33" s="41" t="s">
        <v>33</v>
      </c>
      <c r="D33" s="41" t="s">
        <v>62</v>
      </c>
      <c r="E33" s="41"/>
      <c r="F33" s="43">
        <f>F34</f>
        <v>12.8</v>
      </c>
      <c r="G33" s="43">
        <f>G34</f>
        <v>0</v>
      </c>
      <c r="H33" s="44">
        <f t="shared" si="0"/>
        <v>0</v>
      </c>
    </row>
    <row r="34" spans="1:8" s="4" customFormat="1" ht="20.25" customHeight="1">
      <c r="A34" s="45" t="s">
        <v>47</v>
      </c>
      <c r="B34" s="40" t="s">
        <v>2</v>
      </c>
      <c r="C34" s="41" t="s">
        <v>33</v>
      </c>
      <c r="D34" s="41" t="s">
        <v>62</v>
      </c>
      <c r="E34" s="41" t="s">
        <v>40</v>
      </c>
      <c r="F34" s="43">
        <v>12.8</v>
      </c>
      <c r="G34" s="43">
        <v>0</v>
      </c>
      <c r="H34" s="44">
        <f t="shared" si="0"/>
        <v>0</v>
      </c>
    </row>
    <row r="35" spans="1:8" ht="251.25" customHeight="1">
      <c r="A35" s="74" t="s">
        <v>90</v>
      </c>
      <c r="B35" s="75" t="s">
        <v>2</v>
      </c>
      <c r="C35" s="76">
        <v>13</v>
      </c>
      <c r="D35" s="76">
        <v>6100071020</v>
      </c>
      <c r="E35" s="76"/>
      <c r="F35" s="77">
        <f>F36</f>
        <v>2.88</v>
      </c>
      <c r="G35" s="77">
        <f>G36</f>
        <v>0</v>
      </c>
      <c r="H35" s="51">
        <f t="shared" si="0"/>
        <v>0</v>
      </c>
    </row>
    <row r="36" spans="1:8" s="4" customFormat="1" ht="54.75" customHeight="1">
      <c r="A36" s="45" t="s">
        <v>42</v>
      </c>
      <c r="B36" s="78" t="s">
        <v>2</v>
      </c>
      <c r="C36" s="79">
        <v>13</v>
      </c>
      <c r="D36" s="79">
        <v>6100071020</v>
      </c>
      <c r="E36" s="79">
        <v>200</v>
      </c>
      <c r="F36" s="80">
        <v>2.88</v>
      </c>
      <c r="G36" s="80">
        <v>0</v>
      </c>
      <c r="H36" s="44">
        <f t="shared" si="0"/>
        <v>0</v>
      </c>
    </row>
    <row r="37" spans="1:8" s="4" customFormat="1" ht="68.25" customHeight="1">
      <c r="A37" s="81" t="s">
        <v>107</v>
      </c>
      <c r="B37" s="75" t="s">
        <v>2</v>
      </c>
      <c r="C37" s="76">
        <v>13</v>
      </c>
      <c r="D37" s="76">
        <v>6100073080</v>
      </c>
      <c r="E37" s="76"/>
      <c r="F37" s="77">
        <f>F38</f>
        <v>72</v>
      </c>
      <c r="G37" s="77">
        <f>G38</f>
        <v>54</v>
      </c>
      <c r="H37" s="51">
        <f t="shared" si="0"/>
        <v>75</v>
      </c>
    </row>
    <row r="38" spans="1:8" s="4" customFormat="1" ht="37.5" customHeight="1">
      <c r="A38" s="45" t="s">
        <v>106</v>
      </c>
      <c r="B38" s="78" t="s">
        <v>2</v>
      </c>
      <c r="C38" s="79">
        <v>13</v>
      </c>
      <c r="D38" s="79">
        <v>6100073080</v>
      </c>
      <c r="E38" s="79">
        <v>300</v>
      </c>
      <c r="F38" s="80">
        <v>72</v>
      </c>
      <c r="G38" s="80">
        <v>54</v>
      </c>
      <c r="H38" s="44">
        <f t="shared" si="0"/>
        <v>75</v>
      </c>
    </row>
    <row r="39" spans="1:8" s="18" customFormat="1" ht="95.25" customHeight="1">
      <c r="A39" s="82" t="s">
        <v>38</v>
      </c>
      <c r="B39" s="83"/>
      <c r="C39" s="84"/>
      <c r="D39" s="84"/>
      <c r="E39" s="84"/>
      <c r="F39" s="77">
        <f>F40</f>
        <v>7761.603880000001</v>
      </c>
      <c r="G39" s="77">
        <f>G40</f>
        <v>4708.18569</v>
      </c>
      <c r="H39" s="65">
        <f>G39/F39*100</f>
        <v>60.65995846724401</v>
      </c>
    </row>
    <row r="40" spans="1:8" s="4" customFormat="1" ht="37.5" customHeight="1">
      <c r="A40" s="45" t="s">
        <v>39</v>
      </c>
      <c r="B40" s="85" t="s">
        <v>2</v>
      </c>
      <c r="C40" s="85" t="s">
        <v>33</v>
      </c>
      <c r="D40" s="85" t="s">
        <v>63</v>
      </c>
      <c r="E40" s="85"/>
      <c r="F40" s="80">
        <f>F41+F42+F43</f>
        <v>7761.603880000001</v>
      </c>
      <c r="G40" s="80">
        <f>G41+G42+G43</f>
        <v>4708.18569</v>
      </c>
      <c r="H40" s="44">
        <f>G40/F40*100</f>
        <v>60.65995846724401</v>
      </c>
    </row>
    <row r="41" spans="1:8" s="4" customFormat="1" ht="117" customHeight="1">
      <c r="A41" s="45" t="s">
        <v>45</v>
      </c>
      <c r="B41" s="78" t="s">
        <v>2</v>
      </c>
      <c r="C41" s="85" t="s">
        <v>33</v>
      </c>
      <c r="D41" s="85" t="s">
        <v>63</v>
      </c>
      <c r="E41" s="85" t="s">
        <v>43</v>
      </c>
      <c r="F41" s="80">
        <v>5244.3</v>
      </c>
      <c r="G41" s="80">
        <v>3350.09004</v>
      </c>
      <c r="H41" s="44">
        <f>G41/F41*100</f>
        <v>63.88059493164007</v>
      </c>
    </row>
    <row r="42" spans="1:8" s="4" customFormat="1" ht="53.25" customHeight="1">
      <c r="A42" s="45" t="s">
        <v>42</v>
      </c>
      <c r="B42" s="78" t="s">
        <v>2</v>
      </c>
      <c r="C42" s="85" t="s">
        <v>33</v>
      </c>
      <c r="D42" s="85" t="s">
        <v>63</v>
      </c>
      <c r="E42" s="85" t="s">
        <v>41</v>
      </c>
      <c r="F42" s="80">
        <v>2459.31</v>
      </c>
      <c r="G42" s="80">
        <v>1328.57557</v>
      </c>
      <c r="H42" s="44">
        <f>G42/F42*100</f>
        <v>54.02228958529018</v>
      </c>
    </row>
    <row r="43" spans="1:8" s="4" customFormat="1" ht="23.25" customHeight="1">
      <c r="A43" s="45" t="s">
        <v>46</v>
      </c>
      <c r="B43" s="78" t="s">
        <v>2</v>
      </c>
      <c r="C43" s="85" t="s">
        <v>33</v>
      </c>
      <c r="D43" s="85" t="s">
        <v>63</v>
      </c>
      <c r="E43" s="85" t="s">
        <v>44</v>
      </c>
      <c r="F43" s="80">
        <v>57.99388</v>
      </c>
      <c r="G43" s="80">
        <v>29.52008</v>
      </c>
      <c r="H43" s="44">
        <f>G43/F43*100</f>
        <v>50.90206070019803</v>
      </c>
    </row>
    <row r="44" spans="1:8" s="11" customFormat="1" ht="24.75" customHeight="1">
      <c r="A44" s="86" t="s">
        <v>4</v>
      </c>
      <c r="B44" s="87" t="s">
        <v>34</v>
      </c>
      <c r="C44" s="88"/>
      <c r="D44" s="88"/>
      <c r="E44" s="88"/>
      <c r="F44" s="89">
        <f aca="true" t="shared" si="1" ref="F44:G46">F45</f>
        <v>188.85</v>
      </c>
      <c r="G44" s="89">
        <f t="shared" si="1"/>
        <v>127.46272</v>
      </c>
      <c r="H44" s="38">
        <f t="shared" si="0"/>
        <v>67.49415938575589</v>
      </c>
    </row>
    <row r="45" spans="1:8" s="11" customFormat="1" ht="33.75" customHeight="1">
      <c r="A45" s="67" t="s">
        <v>24</v>
      </c>
      <c r="B45" s="78" t="s">
        <v>34</v>
      </c>
      <c r="C45" s="85" t="s">
        <v>29</v>
      </c>
      <c r="D45" s="85"/>
      <c r="E45" s="85"/>
      <c r="F45" s="80">
        <f t="shared" si="1"/>
        <v>188.85</v>
      </c>
      <c r="G45" s="80">
        <f t="shared" si="1"/>
        <v>127.46272</v>
      </c>
      <c r="H45" s="44">
        <f t="shared" si="0"/>
        <v>67.49415938575589</v>
      </c>
    </row>
    <row r="46" spans="1:8" s="15" customFormat="1" ht="52.5" customHeight="1">
      <c r="A46" s="45" t="s">
        <v>64</v>
      </c>
      <c r="B46" s="90" t="s">
        <v>34</v>
      </c>
      <c r="C46" s="91" t="s">
        <v>29</v>
      </c>
      <c r="D46" s="85" t="s">
        <v>65</v>
      </c>
      <c r="E46" s="92"/>
      <c r="F46" s="80">
        <f t="shared" si="1"/>
        <v>188.85</v>
      </c>
      <c r="G46" s="80">
        <f t="shared" si="1"/>
        <v>127.46272</v>
      </c>
      <c r="H46" s="44">
        <f t="shared" si="0"/>
        <v>67.49415938575589</v>
      </c>
    </row>
    <row r="47" spans="1:8" s="1" customFormat="1" ht="114.75" customHeight="1">
      <c r="A47" s="45" t="s">
        <v>45</v>
      </c>
      <c r="B47" s="78" t="s">
        <v>34</v>
      </c>
      <c r="C47" s="85" t="s">
        <v>29</v>
      </c>
      <c r="D47" s="85" t="s">
        <v>65</v>
      </c>
      <c r="E47" s="85" t="s">
        <v>43</v>
      </c>
      <c r="F47" s="80">
        <v>188.85</v>
      </c>
      <c r="G47" s="80">
        <v>127.46272</v>
      </c>
      <c r="H47" s="44">
        <f t="shared" si="0"/>
        <v>67.49415938575589</v>
      </c>
    </row>
    <row r="48" spans="1:8" ht="26.25" customHeight="1">
      <c r="A48" s="93" t="s">
        <v>6</v>
      </c>
      <c r="B48" s="87" t="s">
        <v>30</v>
      </c>
      <c r="C48" s="94"/>
      <c r="D48" s="94"/>
      <c r="E48" s="94"/>
      <c r="F48" s="89">
        <f>F57+F49</f>
        <v>319.4</v>
      </c>
      <c r="G48" s="89">
        <f>G57+G49</f>
        <v>0</v>
      </c>
      <c r="H48" s="38">
        <f t="shared" si="0"/>
        <v>0</v>
      </c>
    </row>
    <row r="49" spans="1:8" s="16" customFormat="1" ht="25.5" customHeight="1">
      <c r="A49" s="95" t="s">
        <v>87</v>
      </c>
      <c r="B49" s="96" t="s">
        <v>30</v>
      </c>
      <c r="C49" s="97" t="s">
        <v>35</v>
      </c>
      <c r="D49" s="97"/>
      <c r="E49" s="97"/>
      <c r="F49" s="43">
        <f>F50+F52</f>
        <v>300</v>
      </c>
      <c r="G49" s="43">
        <f>G50+G52</f>
        <v>0</v>
      </c>
      <c r="H49" s="61">
        <f t="shared" si="0"/>
        <v>0</v>
      </c>
    </row>
    <row r="50" spans="1:8" s="16" customFormat="1" ht="223.5" customHeight="1">
      <c r="A50" s="21" t="s">
        <v>116</v>
      </c>
      <c r="B50" s="96" t="s">
        <v>30</v>
      </c>
      <c r="C50" s="97" t="s">
        <v>35</v>
      </c>
      <c r="D50" s="23" t="s">
        <v>117</v>
      </c>
      <c r="E50" s="97"/>
      <c r="F50" s="43">
        <f>F51</f>
        <v>300</v>
      </c>
      <c r="G50" s="43">
        <f>G51</f>
        <v>0</v>
      </c>
      <c r="H50" s="61">
        <f t="shared" si="0"/>
        <v>0</v>
      </c>
    </row>
    <row r="51" spans="1:8" s="16" customFormat="1" ht="57" customHeight="1">
      <c r="A51" s="95" t="s">
        <v>42</v>
      </c>
      <c r="B51" s="96" t="s">
        <v>30</v>
      </c>
      <c r="C51" s="97" t="s">
        <v>35</v>
      </c>
      <c r="D51" s="23" t="s">
        <v>117</v>
      </c>
      <c r="E51" s="97" t="s">
        <v>41</v>
      </c>
      <c r="F51" s="43">
        <v>300</v>
      </c>
      <c r="G51" s="43">
        <v>0</v>
      </c>
      <c r="H51" s="61">
        <f t="shared" si="0"/>
        <v>0</v>
      </c>
    </row>
    <row r="52" spans="1:8" s="16" customFormat="1" ht="41.25" customHeight="1" hidden="1">
      <c r="A52" s="98"/>
      <c r="B52" s="96"/>
      <c r="C52" s="97"/>
      <c r="D52" s="97"/>
      <c r="E52" s="97"/>
      <c r="F52" s="43"/>
      <c r="G52" s="43"/>
      <c r="H52" s="61"/>
    </row>
    <row r="53" spans="1:8" s="16" customFormat="1" ht="39" customHeight="1" hidden="1">
      <c r="A53" s="95"/>
      <c r="B53" s="96"/>
      <c r="C53" s="97"/>
      <c r="D53" s="97"/>
      <c r="E53" s="97"/>
      <c r="F53" s="43"/>
      <c r="G53" s="43"/>
      <c r="H53" s="61"/>
    </row>
    <row r="54" spans="1:8" ht="39.75" customHeight="1" hidden="1">
      <c r="A54" s="99"/>
      <c r="B54" s="90"/>
      <c r="C54" s="91"/>
      <c r="D54" s="91"/>
      <c r="E54" s="91"/>
      <c r="F54" s="80"/>
      <c r="G54" s="80"/>
      <c r="H54" s="61"/>
    </row>
    <row r="55" spans="1:8" ht="39.75" customHeight="1" hidden="1">
      <c r="A55" s="21"/>
      <c r="B55" s="78"/>
      <c r="C55" s="85"/>
      <c r="D55" s="85"/>
      <c r="E55" s="85"/>
      <c r="F55" s="80"/>
      <c r="G55" s="80"/>
      <c r="H55" s="44"/>
    </row>
    <row r="56" spans="1:8" ht="38.25" customHeight="1" hidden="1">
      <c r="A56" s="100"/>
      <c r="B56" s="78"/>
      <c r="C56" s="85"/>
      <c r="D56" s="85"/>
      <c r="E56" s="85"/>
      <c r="F56" s="80"/>
      <c r="G56" s="80"/>
      <c r="H56" s="44"/>
    </row>
    <row r="57" spans="1:8" ht="35.25" customHeight="1">
      <c r="A57" s="81" t="s">
        <v>49</v>
      </c>
      <c r="B57" s="75" t="s">
        <v>30</v>
      </c>
      <c r="C57" s="101" t="s">
        <v>50</v>
      </c>
      <c r="D57" s="101"/>
      <c r="E57" s="101"/>
      <c r="F57" s="77">
        <f>F58</f>
        <v>19.4</v>
      </c>
      <c r="G57" s="77">
        <f>G58</f>
        <v>0</v>
      </c>
      <c r="H57" s="51">
        <f t="shared" si="0"/>
        <v>0</v>
      </c>
    </row>
    <row r="58" spans="1:8" ht="81.75" customHeight="1">
      <c r="A58" s="21" t="s">
        <v>67</v>
      </c>
      <c r="B58" s="78" t="s">
        <v>30</v>
      </c>
      <c r="C58" s="85" t="s">
        <v>50</v>
      </c>
      <c r="D58" s="85" t="s">
        <v>66</v>
      </c>
      <c r="E58" s="85"/>
      <c r="F58" s="80">
        <f>F59</f>
        <v>19.4</v>
      </c>
      <c r="G58" s="80">
        <f>G59</f>
        <v>0</v>
      </c>
      <c r="H58" s="44">
        <f t="shared" si="0"/>
        <v>0</v>
      </c>
    </row>
    <row r="59" spans="1:8" ht="18.75" customHeight="1">
      <c r="A59" s="57" t="s">
        <v>47</v>
      </c>
      <c r="B59" s="78" t="s">
        <v>30</v>
      </c>
      <c r="C59" s="85" t="s">
        <v>50</v>
      </c>
      <c r="D59" s="85" t="s">
        <v>66</v>
      </c>
      <c r="E59" s="85" t="s">
        <v>40</v>
      </c>
      <c r="F59" s="80">
        <v>19.4</v>
      </c>
      <c r="G59" s="80">
        <v>0</v>
      </c>
      <c r="H59" s="44">
        <f t="shared" si="0"/>
        <v>0</v>
      </c>
    </row>
    <row r="60" spans="1:8" ht="24" customHeight="1">
      <c r="A60" s="86" t="s">
        <v>0</v>
      </c>
      <c r="B60" s="87" t="s">
        <v>35</v>
      </c>
      <c r="C60" s="94"/>
      <c r="D60" s="94"/>
      <c r="E60" s="94"/>
      <c r="F60" s="102">
        <f>F64+F67+F61</f>
        <v>2186.86211</v>
      </c>
      <c r="G60" s="102">
        <f>G64+G67+G61</f>
        <v>1960.9165</v>
      </c>
      <c r="H60" s="38">
        <f t="shared" si="0"/>
        <v>89.66804495963396</v>
      </c>
    </row>
    <row r="61" spans="1:8" s="16" customFormat="1" ht="24" customHeight="1" hidden="1">
      <c r="A61" s="103"/>
      <c r="B61" s="104"/>
      <c r="C61" s="105"/>
      <c r="D61" s="105"/>
      <c r="E61" s="105"/>
      <c r="F61" s="106"/>
      <c r="G61" s="106"/>
      <c r="H61" s="51"/>
    </row>
    <row r="62" spans="1:8" s="16" customFormat="1" ht="162.75" customHeight="1" hidden="1">
      <c r="A62" s="45"/>
      <c r="B62" s="96"/>
      <c r="C62" s="97"/>
      <c r="D62" s="97"/>
      <c r="E62" s="97"/>
      <c r="F62" s="43"/>
      <c r="G62" s="43"/>
      <c r="H62" s="44"/>
    </row>
    <row r="63" spans="1:8" s="16" customFormat="1" ht="71.25" customHeight="1" hidden="1">
      <c r="A63" s="45"/>
      <c r="B63" s="96"/>
      <c r="C63" s="97"/>
      <c r="D63" s="97"/>
      <c r="E63" s="97"/>
      <c r="F63" s="43"/>
      <c r="G63" s="43"/>
      <c r="H63" s="44"/>
    </row>
    <row r="64" spans="1:8" ht="21.75" customHeight="1" hidden="1">
      <c r="A64" s="107"/>
      <c r="B64" s="75"/>
      <c r="C64" s="101"/>
      <c r="D64" s="101"/>
      <c r="E64" s="101"/>
      <c r="F64" s="77"/>
      <c r="G64" s="77"/>
      <c r="H64" s="51"/>
    </row>
    <row r="65" spans="1:8" ht="36" customHeight="1" hidden="1">
      <c r="A65" s="45"/>
      <c r="B65" s="78"/>
      <c r="C65" s="85"/>
      <c r="D65" s="85"/>
      <c r="E65" s="85"/>
      <c r="F65" s="80"/>
      <c r="G65" s="80"/>
      <c r="H65" s="44"/>
    </row>
    <row r="66" spans="1:8" ht="51.75" customHeight="1" hidden="1">
      <c r="A66" s="45"/>
      <c r="B66" s="78"/>
      <c r="C66" s="85"/>
      <c r="D66" s="85"/>
      <c r="E66" s="85"/>
      <c r="F66" s="80"/>
      <c r="G66" s="80"/>
      <c r="H66" s="44"/>
    </row>
    <row r="67" spans="1:8" ht="21" customHeight="1">
      <c r="A67" s="81" t="s">
        <v>91</v>
      </c>
      <c r="B67" s="75" t="s">
        <v>35</v>
      </c>
      <c r="C67" s="101" t="s">
        <v>29</v>
      </c>
      <c r="D67" s="101"/>
      <c r="E67" s="101"/>
      <c r="F67" s="77">
        <f>F68+F70+F72+F74+F76</f>
        <v>2186.86211</v>
      </c>
      <c r="G67" s="77">
        <f>G68+G70+G72+G74+G76</f>
        <v>1960.9165</v>
      </c>
      <c r="H67" s="51">
        <f aca="true" t="shared" si="2" ref="H67:H122">G67/F67*100</f>
        <v>89.66804495963396</v>
      </c>
    </row>
    <row r="68" spans="1:8" ht="127.5" customHeight="1">
      <c r="A68" s="108" t="s">
        <v>92</v>
      </c>
      <c r="B68" s="109" t="s">
        <v>35</v>
      </c>
      <c r="C68" s="110" t="s">
        <v>29</v>
      </c>
      <c r="D68" s="111" t="s">
        <v>93</v>
      </c>
      <c r="E68" s="110"/>
      <c r="F68" s="112">
        <f>F69</f>
        <v>1295.77531</v>
      </c>
      <c r="G68" s="112">
        <f>G69</f>
        <v>1077.26759</v>
      </c>
      <c r="H68" s="38">
        <f t="shared" si="2"/>
        <v>83.13691283406224</v>
      </c>
    </row>
    <row r="69" spans="1:8" ht="51.75" customHeight="1">
      <c r="A69" s="57" t="s">
        <v>42</v>
      </c>
      <c r="B69" s="78" t="s">
        <v>35</v>
      </c>
      <c r="C69" s="85" t="s">
        <v>29</v>
      </c>
      <c r="D69" s="85" t="s">
        <v>93</v>
      </c>
      <c r="E69" s="85" t="s">
        <v>41</v>
      </c>
      <c r="F69" s="80">
        <v>1295.77531</v>
      </c>
      <c r="G69" s="80">
        <v>1077.26759</v>
      </c>
      <c r="H69" s="44">
        <f t="shared" si="2"/>
        <v>83.13691283406224</v>
      </c>
    </row>
    <row r="70" spans="1:8" ht="96.75" customHeight="1">
      <c r="A70" s="113" t="s">
        <v>94</v>
      </c>
      <c r="B70" s="109" t="s">
        <v>35</v>
      </c>
      <c r="C70" s="110" t="s">
        <v>29</v>
      </c>
      <c r="D70" s="110" t="s">
        <v>95</v>
      </c>
      <c r="E70" s="110"/>
      <c r="F70" s="112">
        <f>F71</f>
        <v>40</v>
      </c>
      <c r="G70" s="112">
        <f>G71</f>
        <v>40</v>
      </c>
      <c r="H70" s="114">
        <f t="shared" si="2"/>
        <v>100</v>
      </c>
    </row>
    <row r="71" spans="1:8" ht="51.75" customHeight="1">
      <c r="A71" s="57" t="s">
        <v>42</v>
      </c>
      <c r="B71" s="78" t="s">
        <v>35</v>
      </c>
      <c r="C71" s="85" t="s">
        <v>29</v>
      </c>
      <c r="D71" s="85" t="s">
        <v>95</v>
      </c>
      <c r="E71" s="85" t="s">
        <v>41</v>
      </c>
      <c r="F71" s="80">
        <v>40</v>
      </c>
      <c r="G71" s="80">
        <v>40</v>
      </c>
      <c r="H71" s="44">
        <f t="shared" si="2"/>
        <v>100</v>
      </c>
    </row>
    <row r="72" spans="1:8" ht="99" customHeight="1">
      <c r="A72" s="115" t="s">
        <v>96</v>
      </c>
      <c r="B72" s="87" t="s">
        <v>35</v>
      </c>
      <c r="C72" s="94" t="s">
        <v>29</v>
      </c>
      <c r="D72" s="94" t="s">
        <v>97</v>
      </c>
      <c r="E72" s="94"/>
      <c r="F72" s="89">
        <f>F73</f>
        <v>142.11</v>
      </c>
      <c r="G72" s="89">
        <f>G73</f>
        <v>142.11</v>
      </c>
      <c r="H72" s="38">
        <f t="shared" si="2"/>
        <v>100</v>
      </c>
    </row>
    <row r="73" spans="1:8" ht="52.5" customHeight="1">
      <c r="A73" s="57" t="s">
        <v>42</v>
      </c>
      <c r="B73" s="116" t="s">
        <v>35</v>
      </c>
      <c r="C73" s="117" t="s">
        <v>29</v>
      </c>
      <c r="D73" s="117" t="s">
        <v>97</v>
      </c>
      <c r="E73" s="117" t="s">
        <v>41</v>
      </c>
      <c r="F73" s="118">
        <v>142.11</v>
      </c>
      <c r="G73" s="118">
        <v>142.11</v>
      </c>
      <c r="H73" s="44">
        <f t="shared" si="2"/>
        <v>100</v>
      </c>
    </row>
    <row r="74" spans="1:8" ht="116.25" customHeight="1">
      <c r="A74" s="115" t="s">
        <v>98</v>
      </c>
      <c r="B74" s="87" t="s">
        <v>35</v>
      </c>
      <c r="C74" s="94" t="s">
        <v>29</v>
      </c>
      <c r="D74" s="94" t="s">
        <v>108</v>
      </c>
      <c r="E74" s="94"/>
      <c r="F74" s="89">
        <f>F75</f>
        <v>683.9768</v>
      </c>
      <c r="G74" s="89">
        <f>G75</f>
        <v>683.9768</v>
      </c>
      <c r="H74" s="38">
        <f t="shared" si="2"/>
        <v>100</v>
      </c>
    </row>
    <row r="75" spans="1:8" s="20" customFormat="1" ht="65.25" customHeight="1">
      <c r="A75" s="119" t="s">
        <v>100</v>
      </c>
      <c r="B75" s="78" t="s">
        <v>35</v>
      </c>
      <c r="C75" s="85" t="s">
        <v>29</v>
      </c>
      <c r="D75" s="85" t="s">
        <v>108</v>
      </c>
      <c r="E75" s="85" t="s">
        <v>99</v>
      </c>
      <c r="F75" s="80">
        <v>683.9768</v>
      </c>
      <c r="G75" s="80">
        <v>683.9768</v>
      </c>
      <c r="H75" s="44">
        <f t="shared" si="2"/>
        <v>100</v>
      </c>
    </row>
    <row r="76" spans="1:8" ht="131.25" customHeight="1">
      <c r="A76" s="120" t="s">
        <v>101</v>
      </c>
      <c r="B76" s="121" t="s">
        <v>35</v>
      </c>
      <c r="C76" s="33" t="s">
        <v>29</v>
      </c>
      <c r="D76" s="33" t="s">
        <v>109</v>
      </c>
      <c r="E76" s="33"/>
      <c r="F76" s="89">
        <f>F77+F78</f>
        <v>25</v>
      </c>
      <c r="G76" s="89">
        <f>G77+G78</f>
        <v>17.56211</v>
      </c>
      <c r="H76" s="38">
        <f>G76/F76*100</f>
        <v>70.24844</v>
      </c>
    </row>
    <row r="77" spans="1:8" ht="49.5" customHeight="1">
      <c r="A77" s="57" t="s">
        <v>42</v>
      </c>
      <c r="B77" s="78" t="s">
        <v>35</v>
      </c>
      <c r="C77" s="85" t="s">
        <v>29</v>
      </c>
      <c r="D77" s="85" t="s">
        <v>102</v>
      </c>
      <c r="E77" s="85" t="s">
        <v>41</v>
      </c>
      <c r="F77" s="80">
        <v>7.43789</v>
      </c>
      <c r="G77" s="80">
        <v>0</v>
      </c>
      <c r="H77" s="44">
        <f t="shared" si="2"/>
        <v>0</v>
      </c>
    </row>
    <row r="78" spans="1:8" ht="64.5" customHeight="1">
      <c r="A78" s="119" t="s">
        <v>100</v>
      </c>
      <c r="B78" s="78" t="s">
        <v>35</v>
      </c>
      <c r="C78" s="85" t="s">
        <v>29</v>
      </c>
      <c r="D78" s="85" t="s">
        <v>108</v>
      </c>
      <c r="E78" s="85" t="s">
        <v>99</v>
      </c>
      <c r="F78" s="118">
        <v>17.56211</v>
      </c>
      <c r="G78" s="118">
        <v>17.56211</v>
      </c>
      <c r="H78" s="122">
        <f t="shared" si="2"/>
        <v>100</v>
      </c>
    </row>
    <row r="79" spans="1:8" ht="27.75" customHeight="1" hidden="1">
      <c r="A79" s="57"/>
      <c r="B79" s="78"/>
      <c r="C79" s="85"/>
      <c r="D79" s="85"/>
      <c r="E79" s="85"/>
      <c r="F79" s="80"/>
      <c r="G79" s="80"/>
      <c r="H79" s="44" t="e">
        <f t="shared" si="2"/>
        <v>#DIV/0!</v>
      </c>
    </row>
    <row r="80" spans="1:8" ht="114" customHeight="1">
      <c r="A80" s="113" t="s">
        <v>68</v>
      </c>
      <c r="B80" s="87" t="s">
        <v>36</v>
      </c>
      <c r="C80" s="94"/>
      <c r="D80" s="94"/>
      <c r="E80" s="94"/>
      <c r="F80" s="89">
        <f>F81+F85+F89+F87+F91</f>
        <v>4569.069600000001</v>
      </c>
      <c r="G80" s="89">
        <f>G81+G85+G89+G87+G91</f>
        <v>1015.60364</v>
      </c>
      <c r="H80" s="38">
        <f t="shared" si="2"/>
        <v>22.22779972535327</v>
      </c>
    </row>
    <row r="81" spans="1:8" ht="31.5" hidden="1">
      <c r="A81" s="45" t="s">
        <v>25</v>
      </c>
      <c r="B81" s="78" t="s">
        <v>36</v>
      </c>
      <c r="C81" s="85" t="s">
        <v>2</v>
      </c>
      <c r="D81" s="85" t="s">
        <v>69</v>
      </c>
      <c r="E81" s="85"/>
      <c r="F81" s="80">
        <f>F82+F83+F84</f>
        <v>0</v>
      </c>
      <c r="G81" s="80">
        <f>G82+G83+G84</f>
        <v>0</v>
      </c>
      <c r="H81" s="44" t="e">
        <f t="shared" si="2"/>
        <v>#DIV/0!</v>
      </c>
    </row>
    <row r="82" spans="1:8" ht="114" customHeight="1" hidden="1">
      <c r="A82" s="57" t="s">
        <v>45</v>
      </c>
      <c r="B82" s="78" t="s">
        <v>36</v>
      </c>
      <c r="C82" s="85" t="s">
        <v>2</v>
      </c>
      <c r="D82" s="85" t="s">
        <v>69</v>
      </c>
      <c r="E82" s="85" t="s">
        <v>43</v>
      </c>
      <c r="F82" s="80"/>
      <c r="G82" s="80"/>
      <c r="H82" s="44" t="e">
        <f t="shared" si="2"/>
        <v>#DIV/0!</v>
      </c>
    </row>
    <row r="83" spans="1:8" ht="50.25" customHeight="1" hidden="1">
      <c r="A83" s="57" t="s">
        <v>42</v>
      </c>
      <c r="B83" s="78" t="s">
        <v>36</v>
      </c>
      <c r="C83" s="85" t="s">
        <v>2</v>
      </c>
      <c r="D83" s="85" t="s">
        <v>69</v>
      </c>
      <c r="E83" s="85" t="s">
        <v>41</v>
      </c>
      <c r="F83" s="80"/>
      <c r="G83" s="80"/>
      <c r="H83" s="44" t="e">
        <f t="shared" si="2"/>
        <v>#DIV/0!</v>
      </c>
    </row>
    <row r="84" spans="1:8" ht="25.5" customHeight="1" hidden="1">
      <c r="A84" s="123" t="s">
        <v>46</v>
      </c>
      <c r="B84" s="78" t="s">
        <v>36</v>
      </c>
      <c r="C84" s="85" t="s">
        <v>2</v>
      </c>
      <c r="D84" s="85" t="s">
        <v>69</v>
      </c>
      <c r="E84" s="85" t="s">
        <v>44</v>
      </c>
      <c r="F84" s="80"/>
      <c r="G84" s="80"/>
      <c r="H84" s="44" t="e">
        <f t="shared" si="2"/>
        <v>#DIV/0!</v>
      </c>
    </row>
    <row r="85" spans="1:8" ht="102.75" customHeight="1" hidden="1">
      <c r="A85" s="47" t="s">
        <v>84</v>
      </c>
      <c r="B85" s="124" t="s">
        <v>36</v>
      </c>
      <c r="C85" s="125" t="s">
        <v>2</v>
      </c>
      <c r="D85" s="125" t="s">
        <v>72</v>
      </c>
      <c r="E85" s="125"/>
      <c r="F85" s="126"/>
      <c r="G85" s="126"/>
      <c r="H85" s="56" t="e">
        <f t="shared" si="2"/>
        <v>#DIV/0!</v>
      </c>
    </row>
    <row r="86" spans="1:8" ht="51" customHeight="1" hidden="1">
      <c r="A86" s="45" t="s">
        <v>42</v>
      </c>
      <c r="B86" s="78" t="s">
        <v>36</v>
      </c>
      <c r="C86" s="85" t="s">
        <v>2</v>
      </c>
      <c r="D86" s="85" t="s">
        <v>72</v>
      </c>
      <c r="E86" s="85" t="s">
        <v>41</v>
      </c>
      <c r="F86" s="80"/>
      <c r="G86" s="80"/>
      <c r="H86" s="44" t="e">
        <f t="shared" si="2"/>
        <v>#DIV/0!</v>
      </c>
    </row>
    <row r="87" spans="1:8" ht="84" customHeight="1" hidden="1">
      <c r="A87" s="127"/>
      <c r="B87" s="75"/>
      <c r="C87" s="101"/>
      <c r="D87" s="101"/>
      <c r="E87" s="101"/>
      <c r="F87" s="77"/>
      <c r="G87" s="77"/>
      <c r="H87" s="51" t="e">
        <f t="shared" si="2"/>
        <v>#DIV/0!</v>
      </c>
    </row>
    <row r="88" spans="1:8" ht="50.25" customHeight="1" hidden="1">
      <c r="A88" s="57"/>
      <c r="B88" s="78"/>
      <c r="C88" s="85"/>
      <c r="D88" s="85"/>
      <c r="E88" s="85"/>
      <c r="F88" s="80"/>
      <c r="G88" s="80"/>
      <c r="H88" s="44" t="e">
        <f t="shared" si="2"/>
        <v>#DIV/0!</v>
      </c>
    </row>
    <row r="89" spans="1:8" s="4" customFormat="1" ht="144.75" customHeight="1" hidden="1">
      <c r="A89" s="128" t="s">
        <v>83</v>
      </c>
      <c r="B89" s="124" t="s">
        <v>36</v>
      </c>
      <c r="C89" s="125" t="s">
        <v>2</v>
      </c>
      <c r="D89" s="125" t="s">
        <v>82</v>
      </c>
      <c r="E89" s="125"/>
      <c r="F89" s="126"/>
      <c r="G89" s="126"/>
      <c r="H89" s="56" t="e">
        <f t="shared" si="2"/>
        <v>#DIV/0!</v>
      </c>
    </row>
    <row r="90" spans="1:8" ht="54" customHeight="1" hidden="1">
      <c r="A90" s="45" t="s">
        <v>42</v>
      </c>
      <c r="B90" s="78" t="s">
        <v>36</v>
      </c>
      <c r="C90" s="85" t="s">
        <v>2</v>
      </c>
      <c r="D90" s="85" t="s">
        <v>82</v>
      </c>
      <c r="E90" s="85" t="s">
        <v>41</v>
      </c>
      <c r="F90" s="80"/>
      <c r="G90" s="80"/>
      <c r="H90" s="44" t="e">
        <f t="shared" si="2"/>
        <v>#DIV/0!</v>
      </c>
    </row>
    <row r="91" spans="1:8" ht="20.25" customHeight="1">
      <c r="A91" s="74" t="s">
        <v>88</v>
      </c>
      <c r="B91" s="75" t="s">
        <v>36</v>
      </c>
      <c r="C91" s="101" t="s">
        <v>2</v>
      </c>
      <c r="D91" s="101"/>
      <c r="E91" s="101"/>
      <c r="F91" s="77">
        <f>F92+F94</f>
        <v>4569.069600000001</v>
      </c>
      <c r="G91" s="77">
        <f>G92+G94</f>
        <v>1015.60364</v>
      </c>
      <c r="H91" s="51">
        <f t="shared" si="2"/>
        <v>22.22779972535327</v>
      </c>
    </row>
    <row r="92" spans="1:8" ht="177.75" customHeight="1">
      <c r="A92" s="129" t="s">
        <v>103</v>
      </c>
      <c r="B92" s="78"/>
      <c r="C92" s="85"/>
      <c r="D92" s="85"/>
      <c r="E92" s="85"/>
      <c r="F92" s="80">
        <f>F93</f>
        <v>1590</v>
      </c>
      <c r="G92" s="80">
        <f>G93</f>
        <v>1015.60364</v>
      </c>
      <c r="H92" s="44">
        <f t="shared" si="2"/>
        <v>63.874442767295605</v>
      </c>
    </row>
    <row r="93" spans="1:8" ht="21.75" customHeight="1">
      <c r="A93" s="130" t="s">
        <v>47</v>
      </c>
      <c r="B93" s="78" t="s">
        <v>36</v>
      </c>
      <c r="C93" s="85" t="s">
        <v>2</v>
      </c>
      <c r="D93" s="85" t="s">
        <v>89</v>
      </c>
      <c r="E93" s="85" t="s">
        <v>40</v>
      </c>
      <c r="F93" s="80">
        <v>1590</v>
      </c>
      <c r="G93" s="80">
        <v>1015.60364</v>
      </c>
      <c r="H93" s="44">
        <f t="shared" si="2"/>
        <v>63.874442767295605</v>
      </c>
    </row>
    <row r="94" spans="1:8" ht="51.75" customHeight="1">
      <c r="A94" s="81" t="s">
        <v>112</v>
      </c>
      <c r="B94" s="75" t="s">
        <v>36</v>
      </c>
      <c r="C94" s="101" t="s">
        <v>2</v>
      </c>
      <c r="D94" s="101" t="s">
        <v>72</v>
      </c>
      <c r="E94" s="101"/>
      <c r="F94" s="77">
        <f>F95+F97+F99+F101</f>
        <v>2979.0696000000003</v>
      </c>
      <c r="G94" s="77">
        <f>G95+G97+G99+G101</f>
        <v>0</v>
      </c>
      <c r="H94" s="51">
        <f t="shared" si="2"/>
        <v>0</v>
      </c>
    </row>
    <row r="95" spans="1:8" ht="144" customHeight="1">
      <c r="A95" s="47" t="s">
        <v>83</v>
      </c>
      <c r="B95" s="124" t="s">
        <v>36</v>
      </c>
      <c r="C95" s="125" t="s">
        <v>2</v>
      </c>
      <c r="D95" s="125" t="s">
        <v>72</v>
      </c>
      <c r="E95" s="125"/>
      <c r="F95" s="126">
        <f>F96</f>
        <v>2290.905</v>
      </c>
      <c r="G95" s="126">
        <f>G96</f>
        <v>0</v>
      </c>
      <c r="H95" s="56">
        <f t="shared" si="2"/>
        <v>0</v>
      </c>
    </row>
    <row r="96" spans="1:8" ht="52.5" customHeight="1">
      <c r="A96" s="45" t="s">
        <v>42</v>
      </c>
      <c r="B96" s="78" t="s">
        <v>36</v>
      </c>
      <c r="C96" s="85" t="s">
        <v>2</v>
      </c>
      <c r="D96" s="85" t="s">
        <v>72</v>
      </c>
      <c r="E96" s="85" t="s">
        <v>41</v>
      </c>
      <c r="F96" s="80">
        <v>2290.905</v>
      </c>
      <c r="G96" s="80">
        <v>0</v>
      </c>
      <c r="H96" s="44">
        <f t="shared" si="2"/>
        <v>0</v>
      </c>
    </row>
    <row r="97" spans="1:8" ht="101.25" customHeight="1">
      <c r="A97" s="47" t="s">
        <v>84</v>
      </c>
      <c r="B97" s="124" t="s">
        <v>36</v>
      </c>
      <c r="C97" s="125" t="s">
        <v>2</v>
      </c>
      <c r="D97" s="125" t="s">
        <v>72</v>
      </c>
      <c r="E97" s="125"/>
      <c r="F97" s="126">
        <f>F98</f>
        <v>297.90712</v>
      </c>
      <c r="G97" s="126">
        <f>G98</f>
        <v>0</v>
      </c>
      <c r="H97" s="56">
        <f t="shared" si="2"/>
        <v>0</v>
      </c>
    </row>
    <row r="98" spans="1:8" ht="54.75" customHeight="1">
      <c r="A98" s="45" t="s">
        <v>42</v>
      </c>
      <c r="B98" s="78" t="s">
        <v>36</v>
      </c>
      <c r="C98" s="85" t="s">
        <v>2</v>
      </c>
      <c r="D98" s="85" t="s">
        <v>72</v>
      </c>
      <c r="E98" s="85" t="s">
        <v>41</v>
      </c>
      <c r="F98" s="80">
        <v>297.90712</v>
      </c>
      <c r="G98" s="80">
        <v>0</v>
      </c>
      <c r="H98" s="44">
        <f t="shared" si="2"/>
        <v>0</v>
      </c>
    </row>
    <row r="99" spans="1:8" ht="99.75" customHeight="1">
      <c r="A99" s="47" t="s">
        <v>113</v>
      </c>
      <c r="B99" s="124" t="s">
        <v>36</v>
      </c>
      <c r="C99" s="125" t="s">
        <v>2</v>
      </c>
      <c r="D99" s="125" t="s">
        <v>72</v>
      </c>
      <c r="E99" s="125"/>
      <c r="F99" s="126">
        <f>F100</f>
        <v>148.95348</v>
      </c>
      <c r="G99" s="126">
        <f>G100</f>
        <v>0</v>
      </c>
      <c r="H99" s="56">
        <f t="shared" si="2"/>
        <v>0</v>
      </c>
    </row>
    <row r="100" spans="1:8" ht="55.5" customHeight="1">
      <c r="A100" s="45" t="s">
        <v>42</v>
      </c>
      <c r="B100" s="78" t="s">
        <v>36</v>
      </c>
      <c r="C100" s="85" t="s">
        <v>2</v>
      </c>
      <c r="D100" s="85" t="s">
        <v>72</v>
      </c>
      <c r="E100" s="85" t="s">
        <v>41</v>
      </c>
      <c r="F100" s="80">
        <v>148.95348</v>
      </c>
      <c r="G100" s="80">
        <v>0</v>
      </c>
      <c r="H100" s="44">
        <f t="shared" si="2"/>
        <v>0</v>
      </c>
    </row>
    <row r="101" spans="1:8" ht="145.5" customHeight="1">
      <c r="A101" s="47" t="s">
        <v>114</v>
      </c>
      <c r="B101" s="124" t="s">
        <v>36</v>
      </c>
      <c r="C101" s="125" t="s">
        <v>2</v>
      </c>
      <c r="D101" s="125" t="s">
        <v>72</v>
      </c>
      <c r="E101" s="125"/>
      <c r="F101" s="126">
        <f>F102</f>
        <v>241.304</v>
      </c>
      <c r="G101" s="126">
        <f>G102</f>
        <v>0</v>
      </c>
      <c r="H101" s="56">
        <f t="shared" si="2"/>
        <v>0</v>
      </c>
    </row>
    <row r="102" spans="1:8" ht="53.25" customHeight="1">
      <c r="A102" s="45" t="s">
        <v>42</v>
      </c>
      <c r="B102" s="78" t="s">
        <v>36</v>
      </c>
      <c r="C102" s="85" t="s">
        <v>2</v>
      </c>
      <c r="D102" s="85" t="s">
        <v>72</v>
      </c>
      <c r="E102" s="85" t="s">
        <v>41</v>
      </c>
      <c r="F102" s="80">
        <v>241.304</v>
      </c>
      <c r="G102" s="80">
        <v>0</v>
      </c>
      <c r="H102" s="44">
        <f t="shared" si="2"/>
        <v>0</v>
      </c>
    </row>
    <row r="103" spans="1:8" ht="22.5" customHeight="1">
      <c r="A103" s="113" t="s">
        <v>5</v>
      </c>
      <c r="B103" s="87" t="s">
        <v>37</v>
      </c>
      <c r="C103" s="94"/>
      <c r="D103" s="94"/>
      <c r="E103" s="94"/>
      <c r="F103" s="89">
        <f>F105+F107+F110+F112</f>
        <v>136.9</v>
      </c>
      <c r="G103" s="89">
        <f>G105+G107+G110+G112</f>
        <v>94.92</v>
      </c>
      <c r="H103" s="38">
        <f t="shared" si="2"/>
        <v>69.33528122717311</v>
      </c>
    </row>
    <row r="104" spans="1:8" s="16" customFormat="1" ht="22.5" customHeight="1">
      <c r="A104" s="95" t="s">
        <v>78</v>
      </c>
      <c r="B104" s="96" t="s">
        <v>37</v>
      </c>
      <c r="C104" s="97" t="s">
        <v>2</v>
      </c>
      <c r="D104" s="97"/>
      <c r="E104" s="97"/>
      <c r="F104" s="43">
        <f>F105</f>
        <v>126.9</v>
      </c>
      <c r="G104" s="43">
        <f>G105</f>
        <v>94.92</v>
      </c>
      <c r="H104" s="44">
        <f t="shared" si="2"/>
        <v>74.79905437352245</v>
      </c>
    </row>
    <row r="105" spans="1:8" ht="48" customHeight="1">
      <c r="A105" s="21" t="s">
        <v>73</v>
      </c>
      <c r="B105" s="78" t="s">
        <v>37</v>
      </c>
      <c r="C105" s="85" t="s">
        <v>2</v>
      </c>
      <c r="D105" s="85" t="s">
        <v>70</v>
      </c>
      <c r="E105" s="85"/>
      <c r="F105" s="80">
        <f>F106</f>
        <v>126.9</v>
      </c>
      <c r="G105" s="80">
        <f>G106</f>
        <v>94.92</v>
      </c>
      <c r="H105" s="44">
        <f t="shared" si="2"/>
        <v>74.79905437352245</v>
      </c>
    </row>
    <row r="106" spans="1:8" ht="35.25" customHeight="1">
      <c r="A106" s="131" t="s">
        <v>74</v>
      </c>
      <c r="B106" s="78" t="s">
        <v>37</v>
      </c>
      <c r="C106" s="85" t="s">
        <v>2</v>
      </c>
      <c r="D106" s="85" t="s">
        <v>70</v>
      </c>
      <c r="E106" s="85" t="s">
        <v>48</v>
      </c>
      <c r="F106" s="80">
        <v>126.9</v>
      </c>
      <c r="G106" s="80">
        <v>94.92</v>
      </c>
      <c r="H106" s="44">
        <f t="shared" si="2"/>
        <v>74.79905437352245</v>
      </c>
    </row>
    <row r="107" spans="1:8" ht="36.75" customHeight="1">
      <c r="A107" s="47" t="s">
        <v>80</v>
      </c>
      <c r="B107" s="124" t="s">
        <v>37</v>
      </c>
      <c r="C107" s="125" t="s">
        <v>31</v>
      </c>
      <c r="D107" s="125"/>
      <c r="E107" s="125"/>
      <c r="F107" s="126">
        <f>F109</f>
        <v>10</v>
      </c>
      <c r="G107" s="126">
        <f>G109</f>
        <v>0</v>
      </c>
      <c r="H107" s="56">
        <f t="shared" si="2"/>
        <v>0</v>
      </c>
    </row>
    <row r="108" spans="1:8" ht="98.25" customHeight="1">
      <c r="A108" s="132" t="s">
        <v>104</v>
      </c>
      <c r="B108" s="124" t="s">
        <v>37</v>
      </c>
      <c r="C108" s="125" t="s">
        <v>31</v>
      </c>
      <c r="D108" s="125" t="s">
        <v>85</v>
      </c>
      <c r="E108" s="125"/>
      <c r="F108" s="126">
        <f>F109</f>
        <v>10</v>
      </c>
      <c r="G108" s="126">
        <f>G109</f>
        <v>0</v>
      </c>
      <c r="H108" s="51">
        <f t="shared" si="2"/>
        <v>0</v>
      </c>
    </row>
    <row r="109" spans="1:8" ht="50.25" customHeight="1">
      <c r="A109" s="45" t="s">
        <v>42</v>
      </c>
      <c r="B109" s="78" t="s">
        <v>37</v>
      </c>
      <c r="C109" s="85" t="s">
        <v>31</v>
      </c>
      <c r="D109" s="85" t="s">
        <v>85</v>
      </c>
      <c r="E109" s="85" t="s">
        <v>41</v>
      </c>
      <c r="F109" s="80">
        <v>10</v>
      </c>
      <c r="G109" s="80">
        <v>0</v>
      </c>
      <c r="H109" s="44">
        <f t="shared" si="2"/>
        <v>0</v>
      </c>
    </row>
    <row r="110" spans="1:8" ht="0.75" customHeight="1" hidden="1">
      <c r="A110" s="81" t="s">
        <v>81</v>
      </c>
      <c r="B110" s="124" t="s">
        <v>37</v>
      </c>
      <c r="C110" s="125" t="s">
        <v>31</v>
      </c>
      <c r="D110" s="125"/>
      <c r="E110" s="125"/>
      <c r="F110" s="126"/>
      <c r="G110" s="126"/>
      <c r="H110" s="56" t="e">
        <f t="shared" si="2"/>
        <v>#DIV/0!</v>
      </c>
    </row>
    <row r="111" spans="1:8" ht="53.25" customHeight="1" hidden="1">
      <c r="A111" s="45" t="s">
        <v>42</v>
      </c>
      <c r="B111" s="78" t="s">
        <v>37</v>
      </c>
      <c r="C111" s="85" t="s">
        <v>31</v>
      </c>
      <c r="D111" s="85" t="s">
        <v>79</v>
      </c>
      <c r="E111" s="85" t="s">
        <v>41</v>
      </c>
      <c r="F111" s="80"/>
      <c r="G111" s="80"/>
      <c r="H111" s="44" t="e">
        <f t="shared" si="2"/>
        <v>#DIV/0!</v>
      </c>
    </row>
    <row r="112" spans="1:8" ht="102" customHeight="1" hidden="1">
      <c r="A112" s="47" t="s">
        <v>86</v>
      </c>
      <c r="B112" s="124" t="s">
        <v>37</v>
      </c>
      <c r="C112" s="125" t="s">
        <v>31</v>
      </c>
      <c r="D112" s="125" t="s">
        <v>85</v>
      </c>
      <c r="E112" s="125"/>
      <c r="F112" s="126"/>
      <c r="G112" s="126"/>
      <c r="H112" s="56" t="e">
        <f t="shared" si="2"/>
        <v>#DIV/0!</v>
      </c>
    </row>
    <row r="113" spans="1:8" ht="53.25" customHeight="1" hidden="1">
      <c r="A113" s="45" t="s">
        <v>42</v>
      </c>
      <c r="B113" s="78" t="s">
        <v>37</v>
      </c>
      <c r="C113" s="85" t="s">
        <v>31</v>
      </c>
      <c r="D113" s="85" t="s">
        <v>85</v>
      </c>
      <c r="E113" s="85" t="s">
        <v>41</v>
      </c>
      <c r="F113" s="80"/>
      <c r="G113" s="80"/>
      <c r="H113" s="44" t="e">
        <f t="shared" si="2"/>
        <v>#DIV/0!</v>
      </c>
    </row>
    <row r="114" spans="1:8" ht="15.75">
      <c r="A114" s="113" t="s">
        <v>18</v>
      </c>
      <c r="B114" s="87" t="s">
        <v>32</v>
      </c>
      <c r="C114" s="94"/>
      <c r="D114" s="94"/>
      <c r="E114" s="94"/>
      <c r="F114" s="89">
        <f aca="true" t="shared" si="3" ref="F114:G116">F115</f>
        <v>1070.5224</v>
      </c>
      <c r="G114" s="89">
        <f t="shared" si="3"/>
        <v>1065.16979</v>
      </c>
      <c r="H114" s="38">
        <f t="shared" si="2"/>
        <v>99.50000018682466</v>
      </c>
    </row>
    <row r="115" spans="1:8" ht="15.75">
      <c r="A115" s="45" t="s">
        <v>17</v>
      </c>
      <c r="B115" s="78" t="s">
        <v>32</v>
      </c>
      <c r="C115" s="85" t="s">
        <v>34</v>
      </c>
      <c r="D115" s="85"/>
      <c r="E115" s="85"/>
      <c r="F115" s="80">
        <f>F116+F120+F118</f>
        <v>1070.5224</v>
      </c>
      <c r="G115" s="80">
        <f>G116+G120+G118</f>
        <v>1065.16979</v>
      </c>
      <c r="H115" s="44">
        <f t="shared" si="2"/>
        <v>99.50000018682466</v>
      </c>
    </row>
    <row r="116" spans="1:8" ht="51.75" customHeight="1">
      <c r="A116" s="45" t="s">
        <v>26</v>
      </c>
      <c r="B116" s="78" t="s">
        <v>32</v>
      </c>
      <c r="C116" s="85" t="s">
        <v>34</v>
      </c>
      <c r="D116" s="85" t="s">
        <v>71</v>
      </c>
      <c r="E116" s="85"/>
      <c r="F116" s="80">
        <f t="shared" si="3"/>
        <v>0</v>
      </c>
      <c r="G116" s="80">
        <f t="shared" si="3"/>
        <v>0</v>
      </c>
      <c r="H116" s="44" t="e">
        <f t="shared" si="2"/>
        <v>#DIV/0!</v>
      </c>
    </row>
    <row r="117" spans="1:8" ht="52.5" customHeight="1">
      <c r="A117" s="123" t="s">
        <v>42</v>
      </c>
      <c r="B117" s="85" t="s">
        <v>32</v>
      </c>
      <c r="C117" s="85" t="s">
        <v>34</v>
      </c>
      <c r="D117" s="85" t="s">
        <v>71</v>
      </c>
      <c r="E117" s="85" t="s">
        <v>41</v>
      </c>
      <c r="F117" s="80">
        <v>0</v>
      </c>
      <c r="G117" s="80">
        <v>0</v>
      </c>
      <c r="H117" s="44" t="e">
        <f t="shared" si="2"/>
        <v>#DIV/0!</v>
      </c>
    </row>
    <row r="118" spans="1:9" ht="321" customHeight="1">
      <c r="A118" s="132" t="s">
        <v>105</v>
      </c>
      <c r="B118" s="124" t="s">
        <v>32</v>
      </c>
      <c r="C118" s="125" t="s">
        <v>34</v>
      </c>
      <c r="D118" s="125" t="s">
        <v>110</v>
      </c>
      <c r="E118" s="125"/>
      <c r="F118" s="126">
        <f>F119</f>
        <v>1000</v>
      </c>
      <c r="G118" s="126">
        <f>G119</f>
        <v>1000</v>
      </c>
      <c r="H118" s="56">
        <f t="shared" si="2"/>
        <v>100</v>
      </c>
      <c r="I118" s="19"/>
    </row>
    <row r="119" spans="1:8" ht="48.75" customHeight="1">
      <c r="A119" s="45" t="s">
        <v>42</v>
      </c>
      <c r="B119" s="78" t="s">
        <v>32</v>
      </c>
      <c r="C119" s="85" t="s">
        <v>34</v>
      </c>
      <c r="D119" s="85" t="s">
        <v>110</v>
      </c>
      <c r="E119" s="85" t="s">
        <v>41</v>
      </c>
      <c r="F119" s="80">
        <v>1000</v>
      </c>
      <c r="G119" s="80">
        <v>1000</v>
      </c>
      <c r="H119" s="44">
        <f t="shared" si="2"/>
        <v>100</v>
      </c>
    </row>
    <row r="120" spans="1:8" ht="114.75" customHeight="1">
      <c r="A120" s="133" t="s">
        <v>111</v>
      </c>
      <c r="B120" s="124" t="s">
        <v>32</v>
      </c>
      <c r="C120" s="125" t="s">
        <v>34</v>
      </c>
      <c r="D120" s="125" t="s">
        <v>110</v>
      </c>
      <c r="E120" s="125"/>
      <c r="F120" s="126">
        <f>F121</f>
        <v>70.5224</v>
      </c>
      <c r="G120" s="126">
        <f>G121</f>
        <v>65.16979</v>
      </c>
      <c r="H120" s="56">
        <f t="shared" si="2"/>
        <v>92.41005694644538</v>
      </c>
    </row>
    <row r="121" spans="1:8" ht="54.75" customHeight="1">
      <c r="A121" s="45" t="s">
        <v>42</v>
      </c>
      <c r="B121" s="78" t="s">
        <v>32</v>
      </c>
      <c r="C121" s="85" t="s">
        <v>34</v>
      </c>
      <c r="D121" s="85" t="s">
        <v>110</v>
      </c>
      <c r="E121" s="85" t="s">
        <v>41</v>
      </c>
      <c r="F121" s="80">
        <v>70.5224</v>
      </c>
      <c r="G121" s="80">
        <v>65.16979</v>
      </c>
      <c r="H121" s="44">
        <f t="shared" si="2"/>
        <v>92.41005694644538</v>
      </c>
    </row>
    <row r="122" spans="1:8" ht="15.75">
      <c r="A122" s="134" t="s">
        <v>1</v>
      </c>
      <c r="B122" s="135"/>
      <c r="C122" s="88"/>
      <c r="D122" s="88"/>
      <c r="E122" s="88"/>
      <c r="F122" s="136">
        <f>F6+F44+F48+F60+F80+F103+F114</f>
        <v>20500.452590000004</v>
      </c>
      <c r="G122" s="136">
        <f>G6+G44+G48+G60+G80+G103+G114</f>
        <v>12053.46955</v>
      </c>
      <c r="H122" s="38">
        <f t="shared" si="2"/>
        <v>58.79611436422437</v>
      </c>
    </row>
    <row r="123" spans="6:8" ht="15">
      <c r="F123" s="8"/>
      <c r="G123" s="8"/>
      <c r="H123" s="12"/>
    </row>
    <row r="124" spans="6:8" ht="15">
      <c r="F124" s="8"/>
      <c r="G124" s="8"/>
      <c r="H124" s="12"/>
    </row>
    <row r="125" spans="6:8" ht="15">
      <c r="F125" s="8"/>
      <c r="G125" s="8"/>
      <c r="H125" s="12"/>
    </row>
    <row r="126" spans="6:8" ht="15">
      <c r="F126" s="8"/>
      <c r="G126" s="8"/>
      <c r="H126" s="12"/>
    </row>
    <row r="127" spans="6:8" ht="15">
      <c r="F127" s="8"/>
      <c r="G127" s="8"/>
      <c r="H127" s="12"/>
    </row>
    <row r="128" spans="6:8" ht="15">
      <c r="F128" s="8"/>
      <c r="G128" s="8"/>
      <c r="H128" s="12"/>
    </row>
    <row r="129" spans="6:8" ht="15">
      <c r="F129" s="8"/>
      <c r="G129" s="8"/>
      <c r="H129" s="12"/>
    </row>
    <row r="130" spans="6:8" ht="15">
      <c r="F130" s="8"/>
      <c r="G130" s="8"/>
      <c r="H130" s="12"/>
    </row>
    <row r="131" spans="6:8" ht="15">
      <c r="F131" s="8"/>
      <c r="G131" s="8"/>
      <c r="H131" s="12"/>
    </row>
    <row r="132" spans="6:8" ht="15">
      <c r="F132" s="8"/>
      <c r="G132" s="8"/>
      <c r="H132" s="12"/>
    </row>
    <row r="133" spans="6:8" ht="15">
      <c r="F133" s="8"/>
      <c r="G133" s="8"/>
      <c r="H133" s="12"/>
    </row>
    <row r="134" spans="6:8" ht="15">
      <c r="F134" s="8"/>
      <c r="G134" s="8"/>
      <c r="H134" s="12"/>
    </row>
    <row r="135" spans="6:8" ht="15">
      <c r="F135" s="8"/>
      <c r="G135" s="8"/>
      <c r="H135" s="12"/>
    </row>
    <row r="136" spans="6:8" ht="15">
      <c r="F136" s="8"/>
      <c r="G136" s="8"/>
      <c r="H136" s="12"/>
    </row>
    <row r="137" spans="6:8" ht="15">
      <c r="F137" s="8"/>
      <c r="G137" s="8"/>
      <c r="H137" s="12"/>
    </row>
    <row r="138" spans="6:8" ht="15">
      <c r="F138" s="8"/>
      <c r="G138" s="8"/>
      <c r="H138" s="12"/>
    </row>
    <row r="139" spans="6:8" ht="15">
      <c r="F139" s="8"/>
      <c r="G139" s="8"/>
      <c r="H139" s="12"/>
    </row>
    <row r="140" spans="6:8" ht="15">
      <c r="F140" s="8"/>
      <c r="G140" s="8"/>
      <c r="H140" s="12"/>
    </row>
    <row r="141" spans="6:8" ht="15">
      <c r="F141" s="8"/>
      <c r="G141" s="8"/>
      <c r="H141" s="12"/>
    </row>
    <row r="142" spans="6:8" ht="15">
      <c r="F142" s="8"/>
      <c r="G142" s="8"/>
      <c r="H142" s="12"/>
    </row>
    <row r="143" spans="6:8" ht="15">
      <c r="F143" s="8"/>
      <c r="G143" s="8"/>
      <c r="H143" s="12"/>
    </row>
    <row r="144" spans="6:8" ht="15">
      <c r="F144" s="8"/>
      <c r="G144" s="8"/>
      <c r="H144" s="12"/>
    </row>
    <row r="145" spans="6:8" ht="15">
      <c r="F145" s="8"/>
      <c r="G145" s="8"/>
      <c r="H145" s="12"/>
    </row>
    <row r="146" spans="6:8" ht="15">
      <c r="F146" s="8"/>
      <c r="G146" s="8"/>
      <c r="H146" s="12"/>
    </row>
    <row r="147" spans="6:8" ht="15">
      <c r="F147" s="8"/>
      <c r="G147" s="8"/>
      <c r="H147" s="12"/>
    </row>
    <row r="148" spans="6:8" ht="15">
      <c r="F148" s="8"/>
      <c r="G148" s="8"/>
      <c r="H148" s="12"/>
    </row>
    <row r="149" spans="6:8" ht="15">
      <c r="F149" s="8"/>
      <c r="G149" s="8"/>
      <c r="H149" s="12"/>
    </row>
    <row r="150" spans="6:8" ht="15">
      <c r="F150" s="8"/>
      <c r="G150" s="8"/>
      <c r="H150" s="12"/>
    </row>
    <row r="151" spans="6:8" ht="15">
      <c r="F151" s="8"/>
      <c r="G151" s="8"/>
      <c r="H151" s="12"/>
    </row>
    <row r="152" spans="6:8" ht="15">
      <c r="F152" s="8"/>
      <c r="G152" s="8"/>
      <c r="H152" s="12"/>
    </row>
    <row r="153" spans="6:8" ht="15">
      <c r="F153" s="8"/>
      <c r="G153" s="8"/>
      <c r="H153" s="12"/>
    </row>
    <row r="154" spans="6:8" ht="15">
      <c r="F154" s="8"/>
      <c r="G154" s="8"/>
      <c r="H154" s="12"/>
    </row>
    <row r="155" spans="6:8" ht="15">
      <c r="F155" s="8"/>
      <c r="G155" s="8"/>
      <c r="H155" s="12"/>
    </row>
    <row r="156" spans="6:8" ht="15">
      <c r="F156" s="8"/>
      <c r="G156" s="8"/>
      <c r="H156" s="12"/>
    </row>
    <row r="157" spans="6:8" ht="15">
      <c r="F157" s="8"/>
      <c r="G157" s="8"/>
      <c r="H157" s="12"/>
    </row>
    <row r="158" spans="6:8" ht="15">
      <c r="F158" s="8"/>
      <c r="G158" s="8"/>
      <c r="H158" s="12"/>
    </row>
    <row r="159" spans="6:8" ht="15">
      <c r="F159" s="8"/>
      <c r="G159" s="8"/>
      <c r="H159" s="12"/>
    </row>
    <row r="160" spans="6:8" ht="15">
      <c r="F160" s="8"/>
      <c r="G160" s="8"/>
      <c r="H160" s="12"/>
    </row>
    <row r="161" spans="6:8" ht="15">
      <c r="F161" s="8"/>
      <c r="G161" s="8"/>
      <c r="H161" s="12"/>
    </row>
    <row r="162" spans="6:8" ht="15">
      <c r="F162" s="8"/>
      <c r="G162" s="8"/>
      <c r="H162" s="12"/>
    </row>
    <row r="163" spans="6:8" ht="15">
      <c r="F163" s="8"/>
      <c r="G163" s="8"/>
      <c r="H163" s="12"/>
    </row>
    <row r="164" spans="6:8" ht="15">
      <c r="F164" s="8"/>
      <c r="G164" s="8"/>
      <c r="H164" s="12"/>
    </row>
    <row r="165" spans="6:8" ht="15">
      <c r="F165" s="8"/>
      <c r="G165" s="8"/>
      <c r="H165" s="12"/>
    </row>
    <row r="166" spans="6:8" ht="15">
      <c r="F166" s="8"/>
      <c r="G166" s="8"/>
      <c r="H166" s="12"/>
    </row>
    <row r="167" spans="6:8" ht="15">
      <c r="F167" s="9"/>
      <c r="G167" s="9"/>
      <c r="H167" s="13"/>
    </row>
  </sheetData>
  <sheetProtection/>
  <mergeCells count="2">
    <mergeCell ref="F1:H1"/>
    <mergeCell ref="A3:H3"/>
  </mergeCells>
  <printOptions/>
  <pageMargins left="0.7874015748031497" right="0" top="0.15748031496062992" bottom="0.15748031496062992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2019-11-20T05:56:56Z</cp:lastPrinted>
  <dcterms:created xsi:type="dcterms:W3CDTF">2005-12-05T10:38:18Z</dcterms:created>
  <dcterms:modified xsi:type="dcterms:W3CDTF">2019-11-27T07:13:10Z</dcterms:modified>
  <cp:category/>
  <cp:version/>
  <cp:contentType/>
  <cp:contentStatus/>
</cp:coreProperties>
</file>