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910" windowHeight="5565" activeTab="0"/>
  </bookViews>
  <sheets>
    <sheet name="посел (2)" sheetId="1" r:id="rId1"/>
  </sheets>
  <definedNames/>
  <calcPr fullCalcOnLoad="1"/>
</workbook>
</file>

<file path=xl/sharedStrings.xml><?xml version="1.0" encoding="utf-8"?>
<sst xmlns="http://schemas.openxmlformats.org/spreadsheetml/2006/main" count="343" uniqueCount="111">
  <si>
    <t>Жилищно-коммунальное хозяйство</t>
  </si>
  <si>
    <t>ВСЕГО:</t>
  </si>
  <si>
    <t>01</t>
  </si>
  <si>
    <t>Общегосударственные вопросы</t>
  </si>
  <si>
    <t>Национальная оборона</t>
  </si>
  <si>
    <t>Социальная политика</t>
  </si>
  <si>
    <t>Национальная экономика</t>
  </si>
  <si>
    <t>тыс. рублей</t>
  </si>
  <si>
    <t>Уточнённый бюджет поселения</t>
  </si>
  <si>
    <t>Исполненный бюджет поселения</t>
  </si>
  <si>
    <t>% выполнения</t>
  </si>
  <si>
    <t>Наименование показателя</t>
  </si>
  <si>
    <t>Раздел</t>
  </si>
  <si>
    <t>Подраздел</t>
  </si>
  <si>
    <t xml:space="preserve">                                                                        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</si>
  <si>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</si>
  <si>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</si>
  <si>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</si>
  <si>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Благоустройство</t>
  </si>
  <si>
    <t>Массовый спорт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</si>
  <si>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</si>
  <si>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</si>
  <si>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 (финансово-бюджетного) надзора</t>
  </si>
  <si>
    <t>Резервные фонды местных администраций</t>
  </si>
  <si>
    <t>Другие общегосударственные вопросы</t>
  </si>
  <si>
    <t>Межбюджетные трансферта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соглашениями.</t>
  </si>
  <si>
    <t>Мобилизационная и вневойсковая подготовка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</si>
  <si>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</si>
  <si>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</si>
  <si>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</si>
  <si>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</si>
  <si>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</t>
  </si>
  <si>
    <t>Мероприятия в области здравоохранения, спорта, физической культуры, туризма</t>
  </si>
  <si>
    <t>Целевая статья</t>
  </si>
  <si>
    <t>Вид расхода</t>
  </si>
  <si>
    <t>03</t>
  </si>
  <si>
    <t>04</t>
  </si>
  <si>
    <t>06</t>
  </si>
  <si>
    <t>11</t>
  </si>
  <si>
    <t>13</t>
  </si>
  <si>
    <t>02</t>
  </si>
  <si>
    <t>09</t>
  </si>
  <si>
    <t>05</t>
  </si>
  <si>
    <t>08</t>
  </si>
  <si>
    <t>10</t>
  </si>
  <si>
    <t>Муниципальное казенное учреждение «Техническое обслуживание» муниципального образования «Новоселкинское сельское поселение» Мелекесского района Ульяновской области</t>
  </si>
  <si>
    <t>Учреждение по обеспечению хозяйственного обслуживания</t>
  </si>
  <si>
    <t>Жилищное хозяйство</t>
  </si>
  <si>
    <t>500</t>
  </si>
  <si>
    <t>200</t>
  </si>
  <si>
    <t>Закупка товаров, работ и услуг для обеспечения государственных (муниципальных) нужд</t>
  </si>
  <si>
    <t>100</t>
  </si>
  <si>
    <t>800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</si>
  <si>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</si>
  <si>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</si>
  <si>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</si>
  <si>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300</t>
  </si>
  <si>
    <t>400</t>
  </si>
  <si>
    <t>Другие вопросы в области национальной экономики</t>
  </si>
  <si>
    <t>12</t>
  </si>
  <si>
    <t>Финансовое обеспечение переданных полномочий с поселений на уровень муниципального района в сферу внешнего финансового контроля</t>
  </si>
  <si>
    <t>5200061115</t>
  </si>
  <si>
    <t>Совет депутатов муниципального образования «Новоселкинское сельское поселение» Мелекесского района Ульяновской области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</si>
  <si>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</si>
  <si>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6000080010</t>
  </si>
  <si>
    <t>Глава администрации муниципального образования «Новоселкинское сельское поселение» Мелекесского района Ульяновской области и его заместители</t>
  </si>
  <si>
    <t>6000010020</t>
  </si>
  <si>
    <t>Обеспечение деятельности органов местного самоуправления</t>
  </si>
  <si>
    <t>6000080500</t>
  </si>
  <si>
    <t>Финансовое обеспечение переданных полномочий с поселений на уровень муниципального района по осуществлению муниципального заказа</t>
  </si>
  <si>
    <t>Финансовое обеспечение переданных полномочий с поселений на уровень муниципального района по осуществлению внутреннего финансового контроля</t>
  </si>
  <si>
    <t>Определение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</si>
  <si>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5200061116</t>
  </si>
  <si>
    <t>5200061119</t>
  </si>
  <si>
    <t>6000080130</t>
  </si>
  <si>
    <t>Осуществление первичного воинского учета на территориях, где отсутствуют военные комиссариаты</t>
  </si>
  <si>
    <t>6100051180</t>
  </si>
  <si>
    <t>5200061120</t>
  </si>
  <si>
    <t>Финансовое обеспечение переданных полномочий с поселений на уровень муниципального района на решение вопросов местного значения в части градостроительной деятельности</t>
  </si>
  <si>
    <t>Дорожное хозяйство</t>
  </si>
  <si>
    <t>Осуществление переданных полномочий из муниципального района на уровень сельских поселений на организацию зимнего содержания дорог</t>
  </si>
  <si>
    <t>3700061007</t>
  </si>
  <si>
    <t>6100009502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</si>
  <si>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из фонда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</si>
  <si>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</si>
  <si>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6000061091</t>
  </si>
  <si>
    <t>6000061092</t>
  </si>
  <si>
    <t>5200061122</t>
  </si>
  <si>
    <t>Осуществление переданных полномочий из муниципального района на уровень сельских поселений по организации ритуальных услуг и содержание мест захоронений</t>
  </si>
  <si>
    <t>6000061096</t>
  </si>
  <si>
    <t>Муниципальное казенное учреждение культуры «Центр культуры и досуга» муниципального образования «Новоселкинское сельское поселение» Мелекесского района Ульяновской области</t>
  </si>
  <si>
    <t>6000061045</t>
  </si>
  <si>
    <t>6000061101</t>
  </si>
  <si>
    <t>6000061100</t>
  </si>
  <si>
    <t>6000061102</t>
  </si>
  <si>
    <t>Софинансирование расходных обязательств муниципальных образований Ульяновской области по ремонту объектов спорта, установке спортивных кортов и плоскостных площадок, обустройству объектов городской инфраструктуры, парковых и рекреационных зон для занятий физической культуры и спортом, в том числе видами спорта, популярными  в молодежной среде, а также для проведения физкультурных и спортивных мероприятий.</t>
  </si>
  <si>
    <t>6100070820</t>
  </si>
  <si>
    <t>60000S0420</t>
  </si>
  <si>
    <t>Финансовое обеспечение проекта развитие муниципального образования Ульяновской области, подготовленного на основе местных инициатив граждан (за счёт средств местного бюджета)</t>
  </si>
  <si>
    <t>Финансовое обеспечение проекта развитие муниципального образования Ульяновской области, подготовленного на основе местных инициатив граждан (за счёт средств областного бюджета)</t>
  </si>
  <si>
    <t>6100070420</t>
  </si>
  <si>
    <t>Доплаты к пенсиям государственных (муниципальных) гражданских служащих Ульяновской области</t>
  </si>
  <si>
    <t>Иные пенсии, социальные доплаты к пенсиям</t>
  </si>
  <si>
    <t>Распределение бюджетных ассигнований  бюджета муниципального образования "Новоселкинское сельское поселение" Мелекесского района Ульяновской области по разделам,  подразделам, целевым статьям и видам расходов классификации расходов бюджетов Российской Федерации  за 9 месяцев 2017 года.</t>
  </si>
  <si>
    <t>4000061010</t>
  </si>
  <si>
    <t>Реализация мероприятий муниципальной программы "Развитие культуры и туризма в Мелекесском районе Ульяновской области на 2017-2021 годы" (ремонт памятных сооружений)</t>
  </si>
  <si>
    <t>61000R5193</t>
  </si>
  <si>
    <t>Финансовое обеспечение расходных обязательств на государственную поддержку лучших муниципальных учреждений культуры, находящихся на территориях сельских поселений</t>
  </si>
  <si>
    <t>6000061080</t>
  </si>
  <si>
    <t>Вознаграждение за занятое первое место в VIII областных зимних сельских играх (на приобретение спортивного инвентаря)</t>
  </si>
  <si>
    <t xml:space="preserve">                                                                                    ПРИЛОЖЕНИЕ 2
к постановлению администрации
муниципального образования
"Новоселкинское сельское поселение" Мелекесского района Ульяновской области  19.12.2017 №39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</si>
</sst>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1" fillId="33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17" fillId="33" borderId="10" xfId="0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17" fillId="33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wrapText="1"/>
    </xf>
    <xf numFmtId="0" fontId="66" fillId="0" borderId="10" xfId="0" applyFont="1" applyBorder="1" applyAlignment="1">
      <alignment wrapText="1"/>
    </xf>
    <xf numFmtId="0" fontId="0" fillId="34" borderId="0" xfId="0" applyFill="1" applyAlignment="1">
      <alignment/>
    </xf>
    <xf numFmtId="0" fontId="66" fillId="0" borderId="10" xfId="0" applyFont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65" fillId="34" borderId="0" xfId="0" applyFont="1" applyFill="1" applyAlignment="1">
      <alignment/>
    </xf>
    <xf numFmtId="0" fontId="67" fillId="0" borderId="11" xfId="0" applyFont="1" applyBorder="1" applyAlignment="1">
      <alignment wrapText="1"/>
    </xf>
    <xf numFmtId="0" fontId="68" fillId="0" borderId="10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69" fillId="0" borderId="0" xfId="0" applyFont="1" applyAlignment="1">
      <alignment/>
    </xf>
    <xf numFmtId="49" fontId="11" fillId="0" borderId="1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164" fontId="11" fillId="34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164" fontId="10" fillId="34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49" fontId="24" fillId="34" borderId="13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166" fontId="25" fillId="34" borderId="10" xfId="0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166" fontId="13" fillId="34" borderId="10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7" fillId="33" borderId="15" xfId="0" applyFont="1" applyFill="1" applyBorder="1" applyAlignment="1">
      <alignment vertical="top" wrapText="1"/>
    </xf>
    <xf numFmtId="0" fontId="19" fillId="0" borderId="10" xfId="0" applyFont="1" applyBorder="1" applyAlignment="1">
      <alignment horizontal="justify" vertical="top" wrapText="1"/>
    </xf>
    <xf numFmtId="0" fontId="66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7" fillId="34" borderId="11" xfId="0" applyFont="1" applyFill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17" fillId="33" borderId="11" xfId="0" applyFont="1" applyFill="1" applyBorder="1" applyAlignment="1">
      <alignment vertical="top" wrapText="1"/>
    </xf>
    <xf numFmtId="0" fontId="71" fillId="0" borderId="11" xfId="0" applyFont="1" applyBorder="1" applyAlignment="1">
      <alignment vertical="top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13" fillId="33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vertical="top" wrapText="1"/>
    </xf>
    <xf numFmtId="166" fontId="6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88">
      <selection activeCell="A1" sqref="A1:H90"/>
    </sheetView>
  </sheetViews>
  <sheetFormatPr defaultColWidth="9.00390625" defaultRowHeight="12.75"/>
  <cols>
    <col min="1" max="1" width="31.875" style="7" customWidth="1"/>
    <col min="2" max="2" width="7.125" style="7" customWidth="1"/>
    <col min="3" max="3" width="7.75390625" style="7" customWidth="1"/>
    <col min="4" max="4" width="12.375" style="7" customWidth="1"/>
    <col min="5" max="5" width="7.75390625" style="7" customWidth="1"/>
    <col min="6" max="6" width="12.625" style="8" customWidth="1"/>
    <col min="7" max="7" width="13.875" style="8" customWidth="1"/>
    <col min="8" max="8" width="11.125" style="18" customWidth="1"/>
  </cols>
  <sheetData>
    <row r="1" spans="1:8" s="13" customFormat="1" ht="103.5" customHeight="1">
      <c r="A1" s="12"/>
      <c r="B1" s="12"/>
      <c r="C1" s="12"/>
      <c r="D1" s="12"/>
      <c r="E1" s="12"/>
      <c r="F1" s="107" t="s">
        <v>110</v>
      </c>
      <c r="G1" s="107"/>
      <c r="H1" s="107"/>
    </row>
    <row r="2" spans="1:8" s="13" customFormat="1" ht="17.25" customHeight="1">
      <c r="A2" s="5"/>
      <c r="B2" s="5"/>
      <c r="C2" s="5"/>
      <c r="D2" s="5"/>
      <c r="E2" s="5"/>
      <c r="F2" s="5"/>
      <c r="G2" s="5"/>
      <c r="H2" s="7"/>
    </row>
    <row r="3" spans="1:8" s="13" customFormat="1" ht="80.25" customHeight="1">
      <c r="A3" s="108" t="s">
        <v>103</v>
      </c>
      <c r="B3" s="108"/>
      <c r="C3" s="108"/>
      <c r="D3" s="108"/>
      <c r="E3" s="108"/>
      <c r="F3" s="108"/>
      <c r="G3" s="108"/>
      <c r="H3" s="108"/>
    </row>
    <row r="4" spans="1:8" ht="13.5" customHeight="1">
      <c r="A4" s="7" t="s">
        <v>14</v>
      </c>
      <c r="H4" s="7" t="s">
        <v>7</v>
      </c>
    </row>
    <row r="5" spans="1:8" ht="53.25" customHeight="1">
      <c r="A5" s="9" t="s">
        <v>11</v>
      </c>
      <c r="B5" s="9" t="s">
        <v>12</v>
      </c>
      <c r="C5" s="24" t="s">
        <v>13</v>
      </c>
      <c r="D5" s="26" t="s">
        <v>33</v>
      </c>
      <c r="E5" s="26" t="s">
        <v>34</v>
      </c>
      <c r="F5" s="25" t="s">
        <v>8</v>
      </c>
      <c r="G5" s="9" t="s">
        <v>9</v>
      </c>
      <c r="H5" s="15" t="s">
        <v>10</v>
      </c>
    </row>
    <row r="6" spans="1:8" ht="19.5" customHeight="1">
      <c r="A6" s="19" t="s">
        <v>3</v>
      </c>
      <c r="B6" s="56" t="s">
        <v>2</v>
      </c>
      <c r="C6" s="57"/>
      <c r="D6" s="55"/>
      <c r="E6" s="55"/>
      <c r="F6" s="106">
        <f>F7+F11+F14+F17+F21+F24+F27</f>
        <v>8499.04403</v>
      </c>
      <c r="G6" s="106">
        <f>G7+G11+G14+G17+G21+G24+G27</f>
        <v>5051.05961</v>
      </c>
      <c r="H6" s="58">
        <f>G6/F6*100</f>
        <v>59.4309147260648</v>
      </c>
    </row>
    <row r="7" spans="1:8" ht="101.25" customHeight="1">
      <c r="A7" s="20" t="s">
        <v>16</v>
      </c>
      <c r="B7" s="59" t="s">
        <v>2</v>
      </c>
      <c r="C7" s="60" t="s">
        <v>35</v>
      </c>
      <c r="D7" s="61"/>
      <c r="E7" s="61"/>
      <c r="F7" s="62">
        <f>F8</f>
        <v>19.8</v>
      </c>
      <c r="G7" s="62">
        <f>G8</f>
        <v>19.8</v>
      </c>
      <c r="H7" s="46">
        <f aca="true" t="shared" si="0" ref="H7:H56">G7/F7*100</f>
        <v>100</v>
      </c>
    </row>
    <row r="8" spans="1:8" s="3" customFormat="1" ht="96.75" customHeight="1">
      <c r="A8" s="21" t="s">
        <v>60</v>
      </c>
      <c r="B8" s="63" t="s">
        <v>2</v>
      </c>
      <c r="C8" s="64" t="s">
        <v>35</v>
      </c>
      <c r="D8" s="64" t="s">
        <v>61</v>
      </c>
      <c r="E8" s="64"/>
      <c r="F8" s="65">
        <f>F9</f>
        <v>19.8</v>
      </c>
      <c r="G8" s="65">
        <f>G9</f>
        <v>19.8</v>
      </c>
      <c r="H8" s="50">
        <f t="shared" si="0"/>
        <v>100</v>
      </c>
    </row>
    <row r="9" spans="1:8" s="3" customFormat="1" ht="24.75" customHeight="1">
      <c r="A9" s="21" t="s">
        <v>55</v>
      </c>
      <c r="B9" s="63" t="s">
        <v>2</v>
      </c>
      <c r="C9" s="64" t="s">
        <v>35</v>
      </c>
      <c r="D9" s="64" t="s">
        <v>61</v>
      </c>
      <c r="E9" s="64" t="s">
        <v>48</v>
      </c>
      <c r="F9" s="65">
        <v>19.8</v>
      </c>
      <c r="G9" s="65">
        <v>19.8</v>
      </c>
      <c r="H9" s="50">
        <f t="shared" si="0"/>
        <v>100</v>
      </c>
    </row>
    <row r="10" spans="1:8" s="3" customFormat="1" ht="106.5" customHeight="1">
      <c r="A10" s="36" t="s">
        <v>16</v>
      </c>
      <c r="B10" s="63" t="s">
        <v>2</v>
      </c>
      <c r="C10" s="64" t="s">
        <v>35</v>
      </c>
      <c r="D10" s="64"/>
      <c r="E10" s="64"/>
      <c r="F10" s="65">
        <f>F11</f>
        <v>10</v>
      </c>
      <c r="G10" s="65">
        <f>G11</f>
        <v>0</v>
      </c>
      <c r="H10" s="50">
        <f t="shared" si="0"/>
        <v>0</v>
      </c>
    </row>
    <row r="11" spans="1:8" s="3" customFormat="1" ht="91.5" customHeight="1">
      <c r="A11" s="27" t="s">
        <v>62</v>
      </c>
      <c r="B11" s="59" t="s">
        <v>2</v>
      </c>
      <c r="C11" s="60" t="s">
        <v>35</v>
      </c>
      <c r="D11" s="60" t="s">
        <v>64</v>
      </c>
      <c r="E11" s="60"/>
      <c r="F11" s="62">
        <f>F12</f>
        <v>10</v>
      </c>
      <c r="G11" s="62">
        <f>G12</f>
        <v>0</v>
      </c>
      <c r="H11" s="46">
        <f t="shared" si="0"/>
        <v>0</v>
      </c>
    </row>
    <row r="12" spans="1:8" s="3" customFormat="1" ht="70.5" customHeight="1">
      <c r="A12" s="21" t="s">
        <v>50</v>
      </c>
      <c r="B12" s="63" t="s">
        <v>2</v>
      </c>
      <c r="C12" s="64" t="s">
        <v>35</v>
      </c>
      <c r="D12" s="64" t="s">
        <v>64</v>
      </c>
      <c r="E12" s="64" t="s">
        <v>49</v>
      </c>
      <c r="F12" s="65">
        <v>10</v>
      </c>
      <c r="G12" s="65">
        <v>0</v>
      </c>
      <c r="H12" s="50">
        <f t="shared" si="0"/>
        <v>0</v>
      </c>
    </row>
    <row r="13" spans="1:8" s="3" customFormat="1" ht="118.5" customHeight="1">
      <c r="A13" s="37" t="s">
        <v>63</v>
      </c>
      <c r="B13" s="63" t="s">
        <v>2</v>
      </c>
      <c r="C13" s="64" t="s">
        <v>36</v>
      </c>
      <c r="D13" s="64"/>
      <c r="E13" s="64"/>
      <c r="F13" s="65">
        <f>F14</f>
        <v>461.2</v>
      </c>
      <c r="G13" s="65">
        <f>G14</f>
        <v>263.7724</v>
      </c>
      <c r="H13" s="50">
        <f t="shared" si="0"/>
        <v>57.192627927146575</v>
      </c>
    </row>
    <row r="14" spans="1:8" s="3" customFormat="1" ht="101.25" customHeight="1">
      <c r="A14" s="27" t="s">
        <v>65</v>
      </c>
      <c r="B14" s="66" t="s">
        <v>2</v>
      </c>
      <c r="C14" s="67" t="s">
        <v>36</v>
      </c>
      <c r="D14" s="67" t="s">
        <v>66</v>
      </c>
      <c r="E14" s="67"/>
      <c r="F14" s="68">
        <f>F15</f>
        <v>461.2</v>
      </c>
      <c r="G14" s="68">
        <f>G15</f>
        <v>263.7724</v>
      </c>
      <c r="H14" s="69">
        <f t="shared" si="0"/>
        <v>57.192627927146575</v>
      </c>
    </row>
    <row r="15" spans="1:8" s="3" customFormat="1" ht="115.5" customHeight="1">
      <c r="A15" s="34" t="s">
        <v>53</v>
      </c>
      <c r="B15" s="63" t="s">
        <v>2</v>
      </c>
      <c r="C15" s="64" t="s">
        <v>36</v>
      </c>
      <c r="D15" s="64" t="s">
        <v>66</v>
      </c>
      <c r="E15" s="64" t="s">
        <v>51</v>
      </c>
      <c r="F15" s="65">
        <v>461.2</v>
      </c>
      <c r="G15" s="65">
        <v>263.7724</v>
      </c>
      <c r="H15" s="50">
        <f t="shared" si="0"/>
        <v>57.192627927146575</v>
      </c>
    </row>
    <row r="16" spans="1:8" s="38" customFormat="1" ht="96" customHeight="1">
      <c r="A16" s="39" t="s">
        <v>21</v>
      </c>
      <c r="B16" s="70" t="s">
        <v>2</v>
      </c>
      <c r="C16" s="71" t="s">
        <v>36</v>
      </c>
      <c r="D16" s="71"/>
      <c r="E16" s="71"/>
      <c r="F16" s="65">
        <f>F17</f>
        <v>3005.3</v>
      </c>
      <c r="G16" s="65">
        <f>G17</f>
        <v>1567.69569</v>
      </c>
      <c r="H16" s="72">
        <f t="shared" si="0"/>
        <v>52.16436595348218</v>
      </c>
    </row>
    <row r="17" spans="1:8" s="4" customFormat="1" ht="37.5" customHeight="1">
      <c r="A17" s="40" t="s">
        <v>67</v>
      </c>
      <c r="B17" s="73" t="s">
        <v>2</v>
      </c>
      <c r="C17" s="74" t="s">
        <v>36</v>
      </c>
      <c r="D17" s="74" t="s">
        <v>64</v>
      </c>
      <c r="E17" s="74"/>
      <c r="F17" s="62">
        <f>F18+F19+F20</f>
        <v>3005.3</v>
      </c>
      <c r="G17" s="62">
        <f>G18+G19+G20</f>
        <v>1567.69569</v>
      </c>
      <c r="H17" s="53">
        <f t="shared" si="0"/>
        <v>52.16436595348218</v>
      </c>
    </row>
    <row r="18" spans="1:8" s="4" customFormat="1" ht="113.25" customHeight="1">
      <c r="A18" s="21" t="s">
        <v>53</v>
      </c>
      <c r="B18" s="63" t="s">
        <v>2</v>
      </c>
      <c r="C18" s="64" t="s">
        <v>36</v>
      </c>
      <c r="D18" s="64" t="s">
        <v>64</v>
      </c>
      <c r="E18" s="64" t="s">
        <v>51</v>
      </c>
      <c r="F18" s="65">
        <v>1938.2</v>
      </c>
      <c r="G18" s="65">
        <v>1310.00362</v>
      </c>
      <c r="H18" s="50">
        <f t="shared" si="0"/>
        <v>67.58867093179238</v>
      </c>
    </row>
    <row r="19" spans="1:8" s="4" customFormat="1" ht="65.25" customHeight="1">
      <c r="A19" s="21" t="s">
        <v>50</v>
      </c>
      <c r="B19" s="63" t="s">
        <v>2</v>
      </c>
      <c r="C19" s="64" t="s">
        <v>36</v>
      </c>
      <c r="D19" s="64" t="s">
        <v>64</v>
      </c>
      <c r="E19" s="64" t="s">
        <v>49</v>
      </c>
      <c r="F19" s="65">
        <v>946.1</v>
      </c>
      <c r="G19" s="65">
        <v>209.34607</v>
      </c>
      <c r="H19" s="50">
        <f t="shared" si="0"/>
        <v>22.127266673713137</v>
      </c>
    </row>
    <row r="20" spans="1:8" s="2" customFormat="1" ht="23.25" customHeight="1">
      <c r="A20" s="21" t="s">
        <v>54</v>
      </c>
      <c r="B20" s="63" t="s">
        <v>2</v>
      </c>
      <c r="C20" s="64" t="s">
        <v>36</v>
      </c>
      <c r="D20" s="64" t="s">
        <v>64</v>
      </c>
      <c r="E20" s="64" t="s">
        <v>52</v>
      </c>
      <c r="F20" s="65">
        <v>121</v>
      </c>
      <c r="G20" s="65">
        <v>48.346</v>
      </c>
      <c r="H20" s="50">
        <f t="shared" si="0"/>
        <v>39.95537190082644</v>
      </c>
    </row>
    <row r="21" spans="1:8" s="4" customFormat="1" ht="84" customHeight="1">
      <c r="A21" s="41" t="s">
        <v>22</v>
      </c>
      <c r="B21" s="59" t="s">
        <v>2</v>
      </c>
      <c r="C21" s="60" t="s">
        <v>37</v>
      </c>
      <c r="D21" s="60"/>
      <c r="E21" s="60"/>
      <c r="F21" s="62">
        <f>F22</f>
        <v>597.7</v>
      </c>
      <c r="G21" s="62">
        <f>G22</f>
        <v>459.27568</v>
      </c>
      <c r="H21" s="46">
        <f t="shared" si="0"/>
        <v>76.84050192404216</v>
      </c>
    </row>
    <row r="22" spans="1:8" s="6" customFormat="1" ht="39" customHeight="1">
      <c r="A22" s="34" t="s">
        <v>67</v>
      </c>
      <c r="B22" s="63" t="s">
        <v>2</v>
      </c>
      <c r="C22" s="64" t="s">
        <v>37</v>
      </c>
      <c r="D22" s="64" t="s">
        <v>64</v>
      </c>
      <c r="E22" s="64"/>
      <c r="F22" s="65">
        <f>F23</f>
        <v>597.7</v>
      </c>
      <c r="G22" s="65">
        <f>G23</f>
        <v>459.27568</v>
      </c>
      <c r="H22" s="50">
        <f t="shared" si="0"/>
        <v>76.84050192404216</v>
      </c>
    </row>
    <row r="23" spans="1:8" s="6" customFormat="1" ht="114.75" customHeight="1">
      <c r="A23" s="21" t="s">
        <v>53</v>
      </c>
      <c r="B23" s="63" t="s">
        <v>2</v>
      </c>
      <c r="C23" s="64" t="s">
        <v>37</v>
      </c>
      <c r="D23" s="64" t="s">
        <v>64</v>
      </c>
      <c r="E23" s="64" t="s">
        <v>51</v>
      </c>
      <c r="F23" s="65">
        <v>597.7</v>
      </c>
      <c r="G23" s="65">
        <v>459.27568</v>
      </c>
      <c r="H23" s="50">
        <f t="shared" si="0"/>
        <v>76.84050192404216</v>
      </c>
    </row>
    <row r="24" spans="1:8" s="4" customFormat="1" ht="19.5" customHeight="1">
      <c r="A24" s="41" t="s">
        <v>15</v>
      </c>
      <c r="B24" s="59" t="s">
        <v>2</v>
      </c>
      <c r="C24" s="60" t="s">
        <v>38</v>
      </c>
      <c r="D24" s="60"/>
      <c r="E24" s="60"/>
      <c r="F24" s="62">
        <f>F25</f>
        <v>20</v>
      </c>
      <c r="G24" s="62">
        <f>G25</f>
        <v>0</v>
      </c>
      <c r="H24" s="46">
        <f t="shared" si="0"/>
        <v>0</v>
      </c>
    </row>
    <row r="25" spans="1:8" s="4" customFormat="1" ht="32.25" customHeight="1">
      <c r="A25" s="21" t="s">
        <v>23</v>
      </c>
      <c r="B25" s="63" t="s">
        <v>2</v>
      </c>
      <c r="C25" s="64" t="s">
        <v>38</v>
      </c>
      <c r="D25" s="64" t="s">
        <v>68</v>
      </c>
      <c r="E25" s="64"/>
      <c r="F25" s="65">
        <f>F26</f>
        <v>20</v>
      </c>
      <c r="G25" s="65">
        <f>G26</f>
        <v>0</v>
      </c>
      <c r="H25" s="50">
        <f t="shared" si="0"/>
        <v>0</v>
      </c>
    </row>
    <row r="26" spans="1:8" s="3" customFormat="1" ht="21.75" customHeight="1">
      <c r="A26" s="21" t="s">
        <v>54</v>
      </c>
      <c r="B26" s="63" t="s">
        <v>2</v>
      </c>
      <c r="C26" s="64" t="s">
        <v>38</v>
      </c>
      <c r="D26" s="64" t="s">
        <v>68</v>
      </c>
      <c r="E26" s="64" t="s">
        <v>52</v>
      </c>
      <c r="F26" s="65">
        <v>20</v>
      </c>
      <c r="G26" s="65">
        <v>0</v>
      </c>
      <c r="H26" s="50">
        <f t="shared" si="0"/>
        <v>0</v>
      </c>
    </row>
    <row r="27" spans="1:8" s="14" customFormat="1" ht="33.75" customHeight="1">
      <c r="A27" s="41" t="s">
        <v>24</v>
      </c>
      <c r="B27" s="59" t="s">
        <v>2</v>
      </c>
      <c r="C27" s="60" t="s">
        <v>39</v>
      </c>
      <c r="D27" s="60"/>
      <c r="E27" s="60"/>
      <c r="F27" s="62">
        <f>F28+F33+F35</f>
        <v>4385.044029999999</v>
      </c>
      <c r="G27" s="62">
        <f>G28+G33+G35</f>
        <v>2740.5158399999996</v>
      </c>
      <c r="H27" s="46">
        <f t="shared" si="0"/>
        <v>62.49688307006578</v>
      </c>
    </row>
    <row r="28" spans="1:8" s="14" customFormat="1" ht="129.75" customHeight="1">
      <c r="A28" s="20" t="s">
        <v>25</v>
      </c>
      <c r="B28" s="63" t="s">
        <v>2</v>
      </c>
      <c r="C28" s="64" t="s">
        <v>39</v>
      </c>
      <c r="D28" s="64"/>
      <c r="E28" s="64"/>
      <c r="F28" s="65">
        <f>F29+F31</f>
        <v>21.700000000000003</v>
      </c>
      <c r="G28" s="65">
        <f>G29+G31</f>
        <v>0</v>
      </c>
      <c r="H28" s="50">
        <f t="shared" si="0"/>
        <v>0</v>
      </c>
    </row>
    <row r="29" spans="1:8" s="14" customFormat="1" ht="53.25" customHeight="1">
      <c r="A29" s="20" t="s">
        <v>69</v>
      </c>
      <c r="B29" s="63" t="s">
        <v>2</v>
      </c>
      <c r="C29" s="64" t="s">
        <v>39</v>
      </c>
      <c r="D29" s="64" t="s">
        <v>72</v>
      </c>
      <c r="E29" s="64"/>
      <c r="F29" s="65">
        <f>F30</f>
        <v>8.9</v>
      </c>
      <c r="G29" s="65">
        <v>0</v>
      </c>
      <c r="H29" s="50">
        <f t="shared" si="0"/>
        <v>0</v>
      </c>
    </row>
    <row r="30" spans="1:8" s="14" customFormat="1" ht="26.25" customHeight="1">
      <c r="A30" s="21" t="s">
        <v>55</v>
      </c>
      <c r="B30" s="63" t="s">
        <v>2</v>
      </c>
      <c r="C30" s="64" t="s">
        <v>39</v>
      </c>
      <c r="D30" s="64" t="s">
        <v>72</v>
      </c>
      <c r="E30" s="64" t="s">
        <v>48</v>
      </c>
      <c r="F30" s="65">
        <v>8.9</v>
      </c>
      <c r="G30" s="65">
        <v>0</v>
      </c>
      <c r="H30" s="50">
        <f t="shared" si="0"/>
        <v>0</v>
      </c>
    </row>
    <row r="31" spans="1:8" s="14" customFormat="1" ht="95.25" customHeight="1">
      <c r="A31" s="20" t="s">
        <v>70</v>
      </c>
      <c r="B31" s="63" t="s">
        <v>2</v>
      </c>
      <c r="C31" s="64" t="s">
        <v>39</v>
      </c>
      <c r="D31" s="64" t="s">
        <v>73</v>
      </c>
      <c r="E31" s="64"/>
      <c r="F31" s="65">
        <f>F32</f>
        <v>12.8</v>
      </c>
      <c r="G31" s="65">
        <f>G32</f>
        <v>0</v>
      </c>
      <c r="H31" s="50">
        <f t="shared" si="0"/>
        <v>0</v>
      </c>
    </row>
    <row r="32" spans="1:8" s="4" customFormat="1" ht="20.25" customHeight="1">
      <c r="A32" s="21" t="s">
        <v>55</v>
      </c>
      <c r="B32" s="63" t="s">
        <v>2</v>
      </c>
      <c r="C32" s="64" t="s">
        <v>39</v>
      </c>
      <c r="D32" s="64" t="s">
        <v>73</v>
      </c>
      <c r="E32" s="64" t="s">
        <v>48</v>
      </c>
      <c r="F32" s="65">
        <v>12.8</v>
      </c>
      <c r="G32" s="65">
        <v>0</v>
      </c>
      <c r="H32" s="50">
        <f t="shared" si="0"/>
        <v>0</v>
      </c>
    </row>
    <row r="33" spans="1:8" ht="173.25" customHeight="1">
      <c r="A33" s="27" t="s">
        <v>71</v>
      </c>
      <c r="B33" s="43" t="s">
        <v>2</v>
      </c>
      <c r="C33" s="44">
        <v>13</v>
      </c>
      <c r="D33" s="44">
        <v>6100071020</v>
      </c>
      <c r="E33" s="44"/>
      <c r="F33" s="45">
        <f>F34</f>
        <v>2.88</v>
      </c>
      <c r="G33" s="45">
        <f>G34</f>
        <v>0</v>
      </c>
      <c r="H33" s="46">
        <f t="shared" si="0"/>
        <v>0</v>
      </c>
    </row>
    <row r="34" spans="1:8" s="4" customFormat="1" ht="66.75" customHeight="1">
      <c r="A34" s="21" t="s">
        <v>50</v>
      </c>
      <c r="B34" s="47" t="s">
        <v>2</v>
      </c>
      <c r="C34" s="48">
        <v>13</v>
      </c>
      <c r="D34" s="48">
        <v>6100071020</v>
      </c>
      <c r="E34" s="48">
        <v>200</v>
      </c>
      <c r="F34" s="49">
        <v>2.88</v>
      </c>
      <c r="G34" s="49">
        <v>0</v>
      </c>
      <c r="H34" s="50">
        <f t="shared" si="0"/>
        <v>0</v>
      </c>
    </row>
    <row r="35" spans="1:8" s="42" customFormat="1" ht="95.25" customHeight="1">
      <c r="A35" s="31" t="s">
        <v>45</v>
      </c>
      <c r="B35" s="51"/>
      <c r="C35" s="52"/>
      <c r="D35" s="52"/>
      <c r="E35" s="52"/>
      <c r="F35" s="45">
        <f>F36</f>
        <v>4360.464029999999</v>
      </c>
      <c r="G35" s="45">
        <f>G36</f>
        <v>2740.5158399999996</v>
      </c>
      <c r="H35" s="53">
        <f>G35/F35*100</f>
        <v>62.849178920987455</v>
      </c>
    </row>
    <row r="36" spans="1:8" s="4" customFormat="1" ht="37.5" customHeight="1">
      <c r="A36" s="21" t="s">
        <v>46</v>
      </c>
      <c r="B36" s="54" t="s">
        <v>2</v>
      </c>
      <c r="C36" s="54" t="s">
        <v>39</v>
      </c>
      <c r="D36" s="54" t="s">
        <v>74</v>
      </c>
      <c r="E36" s="54"/>
      <c r="F36" s="49">
        <f>F37+F38+F39</f>
        <v>4360.464029999999</v>
      </c>
      <c r="G36" s="49">
        <f>G37+G38+G39</f>
        <v>2740.5158399999996</v>
      </c>
      <c r="H36" s="50">
        <f>G36/F36*100</f>
        <v>62.849178920987455</v>
      </c>
    </row>
    <row r="37" spans="1:8" s="4" customFormat="1" ht="146.25" customHeight="1">
      <c r="A37" s="21" t="s">
        <v>53</v>
      </c>
      <c r="B37" s="47" t="s">
        <v>2</v>
      </c>
      <c r="C37" s="54" t="s">
        <v>39</v>
      </c>
      <c r="D37" s="54" t="s">
        <v>74</v>
      </c>
      <c r="E37" s="54" t="s">
        <v>51</v>
      </c>
      <c r="F37" s="49">
        <v>3909.6</v>
      </c>
      <c r="G37" s="49">
        <v>2467.09165</v>
      </c>
      <c r="H37" s="50">
        <f>G37/F37*100</f>
        <v>63.10342873951299</v>
      </c>
    </row>
    <row r="38" spans="1:8" s="4" customFormat="1" ht="53.25" customHeight="1">
      <c r="A38" s="21" t="s">
        <v>50</v>
      </c>
      <c r="B38" s="47" t="s">
        <v>2</v>
      </c>
      <c r="C38" s="54" t="s">
        <v>39</v>
      </c>
      <c r="D38" s="54" t="s">
        <v>74</v>
      </c>
      <c r="E38" s="54" t="s">
        <v>49</v>
      </c>
      <c r="F38" s="49">
        <v>392.795</v>
      </c>
      <c r="G38" s="49">
        <v>250.74975</v>
      </c>
      <c r="H38" s="50">
        <f>G38/F38*100</f>
        <v>63.83730699219695</v>
      </c>
    </row>
    <row r="39" spans="1:8" s="4" customFormat="1" ht="23.25" customHeight="1">
      <c r="A39" s="21" t="s">
        <v>54</v>
      </c>
      <c r="B39" s="47" t="s">
        <v>2</v>
      </c>
      <c r="C39" s="54" t="s">
        <v>39</v>
      </c>
      <c r="D39" s="54" t="s">
        <v>74</v>
      </c>
      <c r="E39" s="54" t="s">
        <v>52</v>
      </c>
      <c r="F39" s="49">
        <v>58.06903</v>
      </c>
      <c r="G39" s="49">
        <v>22.67444</v>
      </c>
      <c r="H39" s="50">
        <f>G39/F39*100</f>
        <v>39.04738894381394</v>
      </c>
    </row>
    <row r="40" spans="1:8" s="14" customFormat="1" ht="24.75" customHeight="1">
      <c r="A40" s="35" t="s">
        <v>4</v>
      </c>
      <c r="B40" s="75" t="s">
        <v>40</v>
      </c>
      <c r="C40" s="76"/>
      <c r="D40" s="76"/>
      <c r="E40" s="76"/>
      <c r="F40" s="77">
        <f aca="true" t="shared" si="1" ref="F40:G42">F41</f>
        <v>182.458</v>
      </c>
      <c r="G40" s="77">
        <f t="shared" si="1"/>
        <v>112.46392</v>
      </c>
      <c r="H40" s="58">
        <f t="shared" si="0"/>
        <v>61.63825099474948</v>
      </c>
    </row>
    <row r="41" spans="1:8" s="14" customFormat="1" ht="33.75" customHeight="1">
      <c r="A41" s="22" t="s">
        <v>26</v>
      </c>
      <c r="B41" s="47" t="s">
        <v>40</v>
      </c>
      <c r="C41" s="54" t="s">
        <v>35</v>
      </c>
      <c r="D41" s="54"/>
      <c r="E41" s="54"/>
      <c r="F41" s="49">
        <f t="shared" si="1"/>
        <v>182.458</v>
      </c>
      <c r="G41" s="49">
        <f t="shared" si="1"/>
        <v>112.46392</v>
      </c>
      <c r="H41" s="50">
        <f t="shared" si="0"/>
        <v>61.63825099474948</v>
      </c>
    </row>
    <row r="42" spans="1:8" s="29" customFormat="1" ht="69" customHeight="1">
      <c r="A42" s="21" t="s">
        <v>75</v>
      </c>
      <c r="B42" s="78" t="s">
        <v>40</v>
      </c>
      <c r="C42" s="79" t="s">
        <v>35</v>
      </c>
      <c r="D42" s="54" t="s">
        <v>76</v>
      </c>
      <c r="E42" s="80"/>
      <c r="F42" s="49">
        <f t="shared" si="1"/>
        <v>182.458</v>
      </c>
      <c r="G42" s="49">
        <f t="shared" si="1"/>
        <v>112.46392</v>
      </c>
      <c r="H42" s="50">
        <f t="shared" si="0"/>
        <v>61.63825099474948</v>
      </c>
    </row>
    <row r="43" spans="1:8" s="1" customFormat="1" ht="114.75" customHeight="1">
      <c r="A43" s="21" t="s">
        <v>53</v>
      </c>
      <c r="B43" s="47" t="s">
        <v>40</v>
      </c>
      <c r="C43" s="54" t="s">
        <v>35</v>
      </c>
      <c r="D43" s="54" t="s">
        <v>76</v>
      </c>
      <c r="E43" s="54" t="s">
        <v>51</v>
      </c>
      <c r="F43" s="49">
        <v>182.458</v>
      </c>
      <c r="G43" s="49">
        <v>112.46392</v>
      </c>
      <c r="H43" s="50">
        <f t="shared" si="0"/>
        <v>61.63825099474948</v>
      </c>
    </row>
    <row r="44" spans="1:8" ht="21.75" customHeight="1">
      <c r="A44" s="93" t="s">
        <v>6</v>
      </c>
      <c r="B44" s="75" t="s">
        <v>36</v>
      </c>
      <c r="C44" s="81"/>
      <c r="D44" s="81"/>
      <c r="E44" s="81"/>
      <c r="F44" s="77">
        <f>F45+F48</f>
        <v>1704.258</v>
      </c>
      <c r="G44" s="77">
        <f>G45+G48</f>
        <v>1562.4</v>
      </c>
      <c r="H44" s="58">
        <f t="shared" si="0"/>
        <v>91.67626028453438</v>
      </c>
    </row>
    <row r="45" spans="1:8" ht="21.75" customHeight="1">
      <c r="A45" s="94" t="s">
        <v>79</v>
      </c>
      <c r="B45" s="78" t="s">
        <v>36</v>
      </c>
      <c r="C45" s="79" t="s">
        <v>41</v>
      </c>
      <c r="D45" s="79"/>
      <c r="E45" s="79"/>
      <c r="F45" s="49">
        <f>F46</f>
        <v>1684.858</v>
      </c>
      <c r="G45" s="49">
        <f>G46</f>
        <v>1562.4</v>
      </c>
      <c r="H45" s="72">
        <f t="shared" si="0"/>
        <v>92.73185039926214</v>
      </c>
    </row>
    <row r="46" spans="1:8" ht="50.25" customHeight="1">
      <c r="A46" s="95" t="s">
        <v>80</v>
      </c>
      <c r="B46" s="47" t="s">
        <v>36</v>
      </c>
      <c r="C46" s="54" t="s">
        <v>41</v>
      </c>
      <c r="D46" s="54" t="s">
        <v>81</v>
      </c>
      <c r="E46" s="54"/>
      <c r="F46" s="49">
        <f>F47</f>
        <v>1684.858</v>
      </c>
      <c r="G46" s="49">
        <f>G47</f>
        <v>1562.4</v>
      </c>
      <c r="H46" s="50">
        <f t="shared" si="0"/>
        <v>92.73185039926214</v>
      </c>
    </row>
    <row r="47" spans="1:8" ht="66" customHeight="1">
      <c r="A47" s="96" t="s">
        <v>50</v>
      </c>
      <c r="B47" s="47" t="s">
        <v>36</v>
      </c>
      <c r="C47" s="54" t="s">
        <v>41</v>
      </c>
      <c r="D47" s="54" t="s">
        <v>81</v>
      </c>
      <c r="E47" s="54" t="s">
        <v>49</v>
      </c>
      <c r="F47" s="49">
        <v>1684.858</v>
      </c>
      <c r="G47" s="49">
        <v>1562.4</v>
      </c>
      <c r="H47" s="50">
        <f t="shared" si="0"/>
        <v>92.73185039926214</v>
      </c>
    </row>
    <row r="48" spans="1:8" ht="35.25" customHeight="1">
      <c r="A48" s="23" t="s">
        <v>58</v>
      </c>
      <c r="B48" s="43" t="s">
        <v>36</v>
      </c>
      <c r="C48" s="82" t="s">
        <v>59</v>
      </c>
      <c r="D48" s="82"/>
      <c r="E48" s="82"/>
      <c r="F48" s="45">
        <f>F49</f>
        <v>19.4</v>
      </c>
      <c r="G48" s="45">
        <f>G49</f>
        <v>0</v>
      </c>
      <c r="H48" s="46">
        <f t="shared" si="0"/>
        <v>0</v>
      </c>
    </row>
    <row r="49" spans="1:8" ht="81.75" customHeight="1">
      <c r="A49" s="92" t="s">
        <v>78</v>
      </c>
      <c r="B49" s="47" t="s">
        <v>36</v>
      </c>
      <c r="C49" s="54" t="s">
        <v>59</v>
      </c>
      <c r="D49" s="54" t="s">
        <v>77</v>
      </c>
      <c r="E49" s="54"/>
      <c r="F49" s="49">
        <f>F50</f>
        <v>19.4</v>
      </c>
      <c r="G49" s="49">
        <f>G50</f>
        <v>0</v>
      </c>
      <c r="H49" s="50">
        <f t="shared" si="0"/>
        <v>0</v>
      </c>
    </row>
    <row r="50" spans="1:8" ht="18.75" customHeight="1">
      <c r="A50" s="34" t="s">
        <v>55</v>
      </c>
      <c r="B50" s="47" t="s">
        <v>36</v>
      </c>
      <c r="C50" s="54" t="s">
        <v>59</v>
      </c>
      <c r="D50" s="54" t="s">
        <v>77</v>
      </c>
      <c r="E50" s="54" t="s">
        <v>48</v>
      </c>
      <c r="F50" s="49">
        <v>19.4</v>
      </c>
      <c r="G50" s="49">
        <v>0</v>
      </c>
      <c r="H50" s="50">
        <f t="shared" si="0"/>
        <v>0</v>
      </c>
    </row>
    <row r="51" spans="1:8" ht="32.25" customHeight="1">
      <c r="A51" s="35" t="s">
        <v>0</v>
      </c>
      <c r="B51" s="75" t="s">
        <v>42</v>
      </c>
      <c r="C51" s="81"/>
      <c r="D51" s="81"/>
      <c r="E51" s="81"/>
      <c r="F51" s="104">
        <f>F55+F58+F52</f>
        <v>5982.77958</v>
      </c>
      <c r="G51" s="104">
        <f>G55+G58+G52</f>
        <v>5109.53266</v>
      </c>
      <c r="H51" s="58">
        <f t="shared" si="0"/>
        <v>85.40399310515798</v>
      </c>
    </row>
    <row r="52" spans="1:8" s="33" customFormat="1" ht="24" customHeight="1">
      <c r="A52" s="97" t="s">
        <v>47</v>
      </c>
      <c r="B52" s="83" t="s">
        <v>42</v>
      </c>
      <c r="C52" s="84" t="s">
        <v>2</v>
      </c>
      <c r="D52" s="84"/>
      <c r="E52" s="84"/>
      <c r="F52" s="85">
        <f>F53</f>
        <v>4434.16558</v>
      </c>
      <c r="G52" s="85">
        <f>G53</f>
        <v>4434.16558</v>
      </c>
      <c r="H52" s="46">
        <f t="shared" si="0"/>
        <v>100</v>
      </c>
    </row>
    <row r="53" spans="1:8" s="33" customFormat="1" ht="162.75" customHeight="1">
      <c r="A53" s="21" t="s">
        <v>83</v>
      </c>
      <c r="B53" s="86" t="s">
        <v>42</v>
      </c>
      <c r="C53" s="87" t="s">
        <v>2</v>
      </c>
      <c r="D53" s="87" t="s">
        <v>82</v>
      </c>
      <c r="E53" s="87"/>
      <c r="F53" s="65">
        <f>F54</f>
        <v>4434.16558</v>
      </c>
      <c r="G53" s="65">
        <f>G54</f>
        <v>4434.16558</v>
      </c>
      <c r="H53" s="50">
        <f t="shared" si="0"/>
        <v>100</v>
      </c>
    </row>
    <row r="54" spans="1:8" s="33" customFormat="1" ht="81" customHeight="1">
      <c r="A54" s="21" t="s">
        <v>84</v>
      </c>
      <c r="B54" s="86" t="s">
        <v>42</v>
      </c>
      <c r="C54" s="87" t="s">
        <v>2</v>
      </c>
      <c r="D54" s="87" t="s">
        <v>82</v>
      </c>
      <c r="E54" s="87" t="s">
        <v>57</v>
      </c>
      <c r="F54" s="65">
        <v>4434.16558</v>
      </c>
      <c r="G54" s="65">
        <v>4434.16558</v>
      </c>
      <c r="H54" s="50">
        <f t="shared" si="0"/>
        <v>100</v>
      </c>
    </row>
    <row r="55" spans="1:8" ht="21.75" customHeight="1">
      <c r="A55" s="99" t="s">
        <v>17</v>
      </c>
      <c r="B55" s="43" t="s">
        <v>42</v>
      </c>
      <c r="C55" s="82" t="s">
        <v>40</v>
      </c>
      <c r="D55" s="82"/>
      <c r="E55" s="82"/>
      <c r="F55" s="45">
        <f>F56</f>
        <v>0</v>
      </c>
      <c r="G55" s="45">
        <f>G56</f>
        <v>0</v>
      </c>
      <c r="H55" s="46" t="e">
        <f t="shared" si="0"/>
        <v>#DIV/0!</v>
      </c>
    </row>
    <row r="56" spans="1:8" ht="36" customHeight="1">
      <c r="A56" s="21" t="s">
        <v>27</v>
      </c>
      <c r="B56" s="47" t="s">
        <v>42</v>
      </c>
      <c r="C56" s="54" t="s">
        <v>40</v>
      </c>
      <c r="D56" s="54" t="s">
        <v>85</v>
      </c>
      <c r="E56" s="54"/>
      <c r="F56" s="49">
        <f>F57</f>
        <v>0</v>
      </c>
      <c r="G56" s="49">
        <f>G57</f>
        <v>0</v>
      </c>
      <c r="H56" s="50" t="e">
        <f t="shared" si="0"/>
        <v>#DIV/0!</v>
      </c>
    </row>
    <row r="57" spans="1:8" ht="51.75" customHeight="1">
      <c r="A57" s="21" t="s">
        <v>50</v>
      </c>
      <c r="B57" s="47" t="s">
        <v>42</v>
      </c>
      <c r="C57" s="54" t="s">
        <v>40</v>
      </c>
      <c r="D57" s="54" t="s">
        <v>85</v>
      </c>
      <c r="E57" s="54" t="s">
        <v>49</v>
      </c>
      <c r="F57" s="49">
        <v>0</v>
      </c>
      <c r="G57" s="49">
        <v>0</v>
      </c>
      <c r="H57" s="50" t="e">
        <f aca="true" t="shared" si="2" ref="H57:H90">G57/F57*100</f>
        <v>#DIV/0!</v>
      </c>
    </row>
    <row r="58" spans="1:8" ht="21" customHeight="1">
      <c r="A58" s="98" t="s">
        <v>18</v>
      </c>
      <c r="B58" s="43" t="s">
        <v>42</v>
      </c>
      <c r="C58" s="82" t="s">
        <v>35</v>
      </c>
      <c r="D58" s="82"/>
      <c r="E58" s="82"/>
      <c r="F58" s="45">
        <f>F59+F63+F66+F61</f>
        <v>1548.614</v>
      </c>
      <c r="G58" s="45">
        <f>G59+G63+G66+G61</f>
        <v>675.36708</v>
      </c>
      <c r="H58" s="46">
        <f t="shared" si="2"/>
        <v>43.61106641164292</v>
      </c>
    </row>
    <row r="59" spans="1:8" ht="20.25" customHeight="1">
      <c r="A59" s="20" t="s">
        <v>28</v>
      </c>
      <c r="B59" s="88" t="s">
        <v>42</v>
      </c>
      <c r="C59" s="89" t="s">
        <v>35</v>
      </c>
      <c r="D59" s="89" t="s">
        <v>86</v>
      </c>
      <c r="E59" s="89"/>
      <c r="F59" s="90">
        <f>F60</f>
        <v>1480</v>
      </c>
      <c r="G59" s="90">
        <f>G60</f>
        <v>662.87708</v>
      </c>
      <c r="H59" s="50">
        <f t="shared" si="2"/>
        <v>44.78899189189189</v>
      </c>
    </row>
    <row r="60" spans="1:8" ht="49.5" customHeight="1">
      <c r="A60" s="32" t="s">
        <v>50</v>
      </c>
      <c r="B60" s="47" t="s">
        <v>42</v>
      </c>
      <c r="C60" s="54" t="s">
        <v>35</v>
      </c>
      <c r="D60" s="54" t="s">
        <v>86</v>
      </c>
      <c r="E60" s="54" t="s">
        <v>49</v>
      </c>
      <c r="F60" s="49">
        <v>1480</v>
      </c>
      <c r="G60" s="49">
        <v>662.87708</v>
      </c>
      <c r="H60" s="50">
        <f t="shared" si="2"/>
        <v>44.78899189189189</v>
      </c>
    </row>
    <row r="61" spans="1:8" ht="96.75" customHeight="1">
      <c r="A61" s="39" t="s">
        <v>105</v>
      </c>
      <c r="B61" s="88" t="s">
        <v>42</v>
      </c>
      <c r="C61" s="89" t="s">
        <v>35</v>
      </c>
      <c r="D61" s="89" t="s">
        <v>104</v>
      </c>
      <c r="E61" s="89"/>
      <c r="F61" s="90">
        <f>F62</f>
        <v>40</v>
      </c>
      <c r="G61" s="90">
        <f>G62</f>
        <v>0</v>
      </c>
      <c r="H61" s="103">
        <f t="shared" si="2"/>
        <v>0</v>
      </c>
    </row>
    <row r="62" spans="1:8" ht="63.75" customHeight="1">
      <c r="A62" s="32" t="s">
        <v>50</v>
      </c>
      <c r="B62" s="47" t="s">
        <v>42</v>
      </c>
      <c r="C62" s="54" t="s">
        <v>35</v>
      </c>
      <c r="D62" s="54" t="s">
        <v>104</v>
      </c>
      <c r="E62" s="54" t="s">
        <v>49</v>
      </c>
      <c r="F62" s="49">
        <v>40</v>
      </c>
      <c r="G62" s="49">
        <v>0</v>
      </c>
      <c r="H62" s="50">
        <f t="shared" si="2"/>
        <v>0</v>
      </c>
    </row>
    <row r="63" spans="1:8" ht="36" customHeight="1">
      <c r="A63" s="37" t="s">
        <v>29</v>
      </c>
      <c r="B63" s="88" t="s">
        <v>42</v>
      </c>
      <c r="C63" s="89" t="s">
        <v>35</v>
      </c>
      <c r="D63" s="89"/>
      <c r="E63" s="89"/>
      <c r="F63" s="90">
        <f>F64</f>
        <v>13.614</v>
      </c>
      <c r="G63" s="90">
        <f>G64</f>
        <v>0</v>
      </c>
      <c r="H63" s="50">
        <f t="shared" si="2"/>
        <v>0</v>
      </c>
    </row>
    <row r="64" spans="1:8" ht="84" customHeight="1">
      <c r="A64" s="34" t="s">
        <v>88</v>
      </c>
      <c r="B64" s="88" t="s">
        <v>42</v>
      </c>
      <c r="C64" s="89" t="s">
        <v>35</v>
      </c>
      <c r="D64" s="89" t="s">
        <v>87</v>
      </c>
      <c r="E64" s="89"/>
      <c r="F64" s="90">
        <f>F65</f>
        <v>13.614</v>
      </c>
      <c r="G64" s="90">
        <f>G65</f>
        <v>0</v>
      </c>
      <c r="H64" s="50">
        <f t="shared" si="2"/>
        <v>0</v>
      </c>
    </row>
    <row r="65" spans="1:8" ht="53.25" customHeight="1">
      <c r="A65" s="21" t="s">
        <v>50</v>
      </c>
      <c r="B65" s="47" t="s">
        <v>42</v>
      </c>
      <c r="C65" s="54" t="s">
        <v>35</v>
      </c>
      <c r="D65" s="54" t="s">
        <v>87</v>
      </c>
      <c r="E65" s="54" t="s">
        <v>49</v>
      </c>
      <c r="F65" s="49">
        <v>13.614</v>
      </c>
      <c r="G65" s="49">
        <v>0</v>
      </c>
      <c r="H65" s="50">
        <f t="shared" si="2"/>
        <v>0</v>
      </c>
    </row>
    <row r="66" spans="1:8" ht="54" customHeight="1">
      <c r="A66" s="100" t="s">
        <v>30</v>
      </c>
      <c r="B66" s="88" t="s">
        <v>42</v>
      </c>
      <c r="C66" s="89" t="s">
        <v>35</v>
      </c>
      <c r="D66" s="89" t="s">
        <v>89</v>
      </c>
      <c r="E66" s="89"/>
      <c r="F66" s="90">
        <f>F67</f>
        <v>15</v>
      </c>
      <c r="G66" s="90">
        <f>G67</f>
        <v>12.49</v>
      </c>
      <c r="H66" s="50">
        <f t="shared" si="2"/>
        <v>83.26666666666667</v>
      </c>
    </row>
    <row r="67" spans="1:8" ht="50.25" customHeight="1">
      <c r="A67" s="32" t="s">
        <v>50</v>
      </c>
      <c r="B67" s="47" t="s">
        <v>42</v>
      </c>
      <c r="C67" s="54" t="s">
        <v>35</v>
      </c>
      <c r="D67" s="54" t="s">
        <v>89</v>
      </c>
      <c r="E67" s="54" t="s">
        <v>49</v>
      </c>
      <c r="F67" s="49">
        <v>15</v>
      </c>
      <c r="G67" s="49">
        <v>12.49</v>
      </c>
      <c r="H67" s="50">
        <f t="shared" si="2"/>
        <v>83.26666666666667</v>
      </c>
    </row>
    <row r="68" spans="1:8" ht="117.75" customHeight="1">
      <c r="A68" s="30" t="s">
        <v>90</v>
      </c>
      <c r="B68" s="75"/>
      <c r="C68" s="81"/>
      <c r="D68" s="81"/>
      <c r="E68" s="81"/>
      <c r="F68" s="77">
        <f>F69+F73+F77+F75</f>
        <v>6564.925</v>
      </c>
      <c r="G68" s="77">
        <f>G69+G73+G77+G75</f>
        <v>2409.13353</v>
      </c>
      <c r="H68" s="58">
        <f t="shared" si="2"/>
        <v>36.69704573928872</v>
      </c>
    </row>
    <row r="69" spans="1:8" ht="44.25" customHeight="1">
      <c r="A69" s="21" t="s">
        <v>31</v>
      </c>
      <c r="B69" s="47" t="s">
        <v>43</v>
      </c>
      <c r="C69" s="54" t="s">
        <v>2</v>
      </c>
      <c r="D69" s="54" t="s">
        <v>91</v>
      </c>
      <c r="E69" s="54"/>
      <c r="F69" s="49">
        <f>F70+F71+F72</f>
        <v>4857.78506</v>
      </c>
      <c r="G69" s="49">
        <f>G70+G71+G72</f>
        <v>2409.13353</v>
      </c>
      <c r="H69" s="50">
        <f t="shared" si="2"/>
        <v>49.593250838479875</v>
      </c>
    </row>
    <row r="70" spans="1:8" ht="114" customHeight="1">
      <c r="A70" s="34" t="s">
        <v>53</v>
      </c>
      <c r="B70" s="47" t="s">
        <v>43</v>
      </c>
      <c r="C70" s="54" t="s">
        <v>2</v>
      </c>
      <c r="D70" s="54" t="s">
        <v>91</v>
      </c>
      <c r="E70" s="54" t="s">
        <v>51</v>
      </c>
      <c r="F70" s="49">
        <v>3405.08506</v>
      </c>
      <c r="G70" s="49">
        <v>1856.4001</v>
      </c>
      <c r="H70" s="50">
        <f t="shared" si="2"/>
        <v>54.51846480451798</v>
      </c>
    </row>
    <row r="71" spans="1:8" ht="50.25" customHeight="1">
      <c r="A71" s="34" t="s">
        <v>50</v>
      </c>
      <c r="B71" s="47" t="s">
        <v>43</v>
      </c>
      <c r="C71" s="54" t="s">
        <v>2</v>
      </c>
      <c r="D71" s="54" t="s">
        <v>91</v>
      </c>
      <c r="E71" s="54" t="s">
        <v>49</v>
      </c>
      <c r="F71" s="49">
        <v>1371.7</v>
      </c>
      <c r="G71" s="49">
        <v>545.03017</v>
      </c>
      <c r="H71" s="50">
        <f t="shared" si="2"/>
        <v>39.73391922432018</v>
      </c>
    </row>
    <row r="72" spans="1:8" ht="35.25" customHeight="1">
      <c r="A72" s="34" t="s">
        <v>54</v>
      </c>
      <c r="B72" s="47" t="s">
        <v>43</v>
      </c>
      <c r="C72" s="54" t="s">
        <v>2</v>
      </c>
      <c r="D72" s="54" t="s">
        <v>91</v>
      </c>
      <c r="E72" s="54" t="s">
        <v>52</v>
      </c>
      <c r="F72" s="49">
        <v>81</v>
      </c>
      <c r="G72" s="49">
        <v>7.70326</v>
      </c>
      <c r="H72" s="50">
        <f t="shared" si="2"/>
        <v>9.510197530864199</v>
      </c>
    </row>
    <row r="73" spans="1:8" ht="98.25" customHeight="1">
      <c r="A73" s="102" t="s">
        <v>98</v>
      </c>
      <c r="B73" s="43" t="s">
        <v>43</v>
      </c>
      <c r="C73" s="82" t="s">
        <v>2</v>
      </c>
      <c r="D73" s="82" t="s">
        <v>97</v>
      </c>
      <c r="E73" s="82"/>
      <c r="F73" s="45">
        <f>F74</f>
        <v>241.07194</v>
      </c>
      <c r="G73" s="45">
        <f>G74</f>
        <v>0</v>
      </c>
      <c r="H73" s="46">
        <f t="shared" si="2"/>
        <v>0</v>
      </c>
    </row>
    <row r="74" spans="1:8" ht="50.25" customHeight="1">
      <c r="A74" s="34" t="s">
        <v>50</v>
      </c>
      <c r="B74" s="47" t="s">
        <v>43</v>
      </c>
      <c r="C74" s="54" t="s">
        <v>2</v>
      </c>
      <c r="D74" s="54" t="s">
        <v>97</v>
      </c>
      <c r="E74" s="54" t="s">
        <v>49</v>
      </c>
      <c r="F74" s="49">
        <v>241.07194</v>
      </c>
      <c r="G74" s="49">
        <v>0</v>
      </c>
      <c r="H74" s="50">
        <f t="shared" si="2"/>
        <v>0</v>
      </c>
    </row>
    <row r="75" spans="1:8" ht="113.25" customHeight="1">
      <c r="A75" s="102" t="s">
        <v>107</v>
      </c>
      <c r="B75" s="43" t="s">
        <v>43</v>
      </c>
      <c r="C75" s="82" t="s">
        <v>2</v>
      </c>
      <c r="D75" s="82" t="s">
        <v>106</v>
      </c>
      <c r="E75" s="82"/>
      <c r="F75" s="45">
        <f>F76</f>
        <v>100</v>
      </c>
      <c r="G75" s="45">
        <f>G76</f>
        <v>0</v>
      </c>
      <c r="H75" s="46">
        <f t="shared" si="2"/>
        <v>0</v>
      </c>
    </row>
    <row r="76" spans="1:8" ht="50.25" customHeight="1">
      <c r="A76" s="34" t="s">
        <v>50</v>
      </c>
      <c r="B76" s="47" t="s">
        <v>43</v>
      </c>
      <c r="C76" s="54" t="s">
        <v>2</v>
      </c>
      <c r="D76" s="54" t="s">
        <v>106</v>
      </c>
      <c r="E76" s="54" t="s">
        <v>49</v>
      </c>
      <c r="F76" s="49">
        <v>100</v>
      </c>
      <c r="G76" s="49">
        <v>0</v>
      </c>
      <c r="H76" s="50">
        <f t="shared" si="2"/>
        <v>0</v>
      </c>
    </row>
    <row r="77" spans="1:8" s="4" customFormat="1" ht="99" customHeight="1">
      <c r="A77" s="102" t="s">
        <v>99</v>
      </c>
      <c r="B77" s="43" t="s">
        <v>43</v>
      </c>
      <c r="C77" s="82" t="s">
        <v>2</v>
      </c>
      <c r="D77" s="82" t="s">
        <v>100</v>
      </c>
      <c r="E77" s="82"/>
      <c r="F77" s="45">
        <f>F78</f>
        <v>1366.068</v>
      </c>
      <c r="G77" s="45">
        <f>G78</f>
        <v>0</v>
      </c>
      <c r="H77" s="46">
        <f t="shared" si="2"/>
        <v>0</v>
      </c>
    </row>
    <row r="78" spans="1:8" ht="67.5" customHeight="1">
      <c r="A78" s="34" t="s">
        <v>50</v>
      </c>
      <c r="B78" s="47" t="s">
        <v>43</v>
      </c>
      <c r="C78" s="54" t="s">
        <v>2</v>
      </c>
      <c r="D78" s="54" t="s">
        <v>100</v>
      </c>
      <c r="E78" s="54" t="s">
        <v>49</v>
      </c>
      <c r="F78" s="49">
        <v>1366.068</v>
      </c>
      <c r="G78" s="49">
        <v>0</v>
      </c>
      <c r="H78" s="50">
        <f t="shared" si="2"/>
        <v>0</v>
      </c>
    </row>
    <row r="79" spans="1:8" ht="22.5" customHeight="1">
      <c r="A79" s="101" t="s">
        <v>5</v>
      </c>
      <c r="B79" s="75" t="s">
        <v>44</v>
      </c>
      <c r="C79" s="81"/>
      <c r="D79" s="81"/>
      <c r="E79" s="81"/>
      <c r="F79" s="77">
        <f>F80</f>
        <v>95</v>
      </c>
      <c r="G79" s="77">
        <f>G80</f>
        <v>83.16</v>
      </c>
      <c r="H79" s="58">
        <f t="shared" si="2"/>
        <v>87.53684210526316</v>
      </c>
    </row>
    <row r="80" spans="1:8" ht="48" customHeight="1">
      <c r="A80" s="92" t="s">
        <v>101</v>
      </c>
      <c r="B80" s="47" t="s">
        <v>44</v>
      </c>
      <c r="C80" s="54" t="s">
        <v>2</v>
      </c>
      <c r="D80" s="54" t="s">
        <v>92</v>
      </c>
      <c r="E80" s="54"/>
      <c r="F80" s="49">
        <f>F81</f>
        <v>95</v>
      </c>
      <c r="G80" s="49">
        <f>G81</f>
        <v>83.16</v>
      </c>
      <c r="H80" s="50">
        <f t="shared" si="2"/>
        <v>87.53684210526316</v>
      </c>
    </row>
    <row r="81" spans="1:8" ht="35.25" customHeight="1">
      <c r="A81" s="92" t="s">
        <v>102</v>
      </c>
      <c r="B81" s="47" t="s">
        <v>44</v>
      </c>
      <c r="C81" s="54" t="s">
        <v>2</v>
      </c>
      <c r="D81" s="54" t="s">
        <v>93</v>
      </c>
      <c r="E81" s="54" t="s">
        <v>56</v>
      </c>
      <c r="F81" s="49">
        <v>95</v>
      </c>
      <c r="G81" s="49">
        <v>83.16</v>
      </c>
      <c r="H81" s="50">
        <f t="shared" si="2"/>
        <v>87.53684210526316</v>
      </c>
    </row>
    <row r="82" spans="1:8" ht="15.75">
      <c r="A82" s="35" t="s">
        <v>20</v>
      </c>
      <c r="B82" s="75" t="s">
        <v>38</v>
      </c>
      <c r="C82" s="81"/>
      <c r="D82" s="81"/>
      <c r="E82" s="81"/>
      <c r="F82" s="77">
        <f aca="true" t="shared" si="3" ref="F82:G84">F83</f>
        <v>1905</v>
      </c>
      <c r="G82" s="77">
        <f t="shared" si="3"/>
        <v>1850</v>
      </c>
      <c r="H82" s="58">
        <f t="shared" si="2"/>
        <v>97.11286089238845</v>
      </c>
    </row>
    <row r="83" spans="1:8" ht="15.75">
      <c r="A83" s="21" t="s">
        <v>19</v>
      </c>
      <c r="B83" s="47" t="s">
        <v>38</v>
      </c>
      <c r="C83" s="54" t="s">
        <v>40</v>
      </c>
      <c r="D83" s="54"/>
      <c r="E83" s="54"/>
      <c r="F83" s="49">
        <f>F84+F88+F86</f>
        <v>1905</v>
      </c>
      <c r="G83" s="49">
        <f>G84+G88+G86</f>
        <v>1850</v>
      </c>
      <c r="H83" s="50">
        <f t="shared" si="2"/>
        <v>97.11286089238845</v>
      </c>
    </row>
    <row r="84" spans="1:8" ht="51.75" customHeight="1">
      <c r="A84" s="21" t="s">
        <v>32</v>
      </c>
      <c r="B84" s="47" t="s">
        <v>38</v>
      </c>
      <c r="C84" s="54" t="s">
        <v>40</v>
      </c>
      <c r="D84" s="54" t="s">
        <v>94</v>
      </c>
      <c r="E84" s="54"/>
      <c r="F84" s="49">
        <f t="shared" si="3"/>
        <v>55</v>
      </c>
      <c r="G84" s="49">
        <f t="shared" si="3"/>
        <v>0</v>
      </c>
      <c r="H84" s="50">
        <f t="shared" si="2"/>
        <v>0</v>
      </c>
    </row>
    <row r="85" spans="1:8" ht="52.5" customHeight="1">
      <c r="A85" s="34" t="s">
        <v>50</v>
      </c>
      <c r="B85" s="54" t="s">
        <v>38</v>
      </c>
      <c r="C85" s="54" t="s">
        <v>40</v>
      </c>
      <c r="D85" s="54" t="s">
        <v>94</v>
      </c>
      <c r="E85" s="54" t="s">
        <v>49</v>
      </c>
      <c r="F85" s="49">
        <v>55</v>
      </c>
      <c r="G85" s="49">
        <v>0</v>
      </c>
      <c r="H85" s="50">
        <f t="shared" si="2"/>
        <v>0</v>
      </c>
    </row>
    <row r="86" spans="1:8" ht="66" customHeight="1">
      <c r="A86" s="105" t="s">
        <v>109</v>
      </c>
      <c r="B86" s="43" t="s">
        <v>38</v>
      </c>
      <c r="C86" s="82" t="s">
        <v>40</v>
      </c>
      <c r="D86" s="82" t="s">
        <v>108</v>
      </c>
      <c r="E86" s="82"/>
      <c r="F86" s="45">
        <f>F87</f>
        <v>100</v>
      </c>
      <c r="G86" s="45">
        <f>G87</f>
        <v>100</v>
      </c>
      <c r="H86" s="46">
        <f t="shared" si="2"/>
        <v>100</v>
      </c>
    </row>
    <row r="87" spans="1:8" ht="64.5" customHeight="1">
      <c r="A87" s="34" t="s">
        <v>50</v>
      </c>
      <c r="B87" s="47" t="s">
        <v>38</v>
      </c>
      <c r="C87" s="54" t="s">
        <v>40</v>
      </c>
      <c r="D87" s="54" t="s">
        <v>108</v>
      </c>
      <c r="E87" s="54" t="s">
        <v>49</v>
      </c>
      <c r="F87" s="49">
        <v>100</v>
      </c>
      <c r="G87" s="49">
        <v>100</v>
      </c>
      <c r="H87" s="50">
        <f t="shared" si="2"/>
        <v>100</v>
      </c>
    </row>
    <row r="88" spans="1:8" ht="247.5" customHeight="1">
      <c r="A88" s="92" t="s">
        <v>95</v>
      </c>
      <c r="B88" s="47" t="s">
        <v>38</v>
      </c>
      <c r="C88" s="54" t="s">
        <v>40</v>
      </c>
      <c r="D88" s="54" t="s">
        <v>96</v>
      </c>
      <c r="E88" s="54"/>
      <c r="F88" s="49">
        <f>F89</f>
        <v>1750</v>
      </c>
      <c r="G88" s="49">
        <v>1750</v>
      </c>
      <c r="H88" s="50">
        <f t="shared" si="2"/>
        <v>100</v>
      </c>
    </row>
    <row r="89" spans="1:8" ht="71.25" customHeight="1">
      <c r="A89" s="34" t="s">
        <v>50</v>
      </c>
      <c r="B89" s="47" t="s">
        <v>38</v>
      </c>
      <c r="C89" s="54" t="s">
        <v>40</v>
      </c>
      <c r="D89" s="54" t="s">
        <v>96</v>
      </c>
      <c r="E89" s="54" t="s">
        <v>49</v>
      </c>
      <c r="F89" s="49">
        <v>1750</v>
      </c>
      <c r="G89" s="49">
        <v>0</v>
      </c>
      <c r="H89" s="50">
        <f t="shared" si="2"/>
        <v>0</v>
      </c>
    </row>
    <row r="90" spans="1:8" ht="15.75">
      <c r="A90" s="28" t="s">
        <v>1</v>
      </c>
      <c r="B90" s="91"/>
      <c r="C90" s="76"/>
      <c r="D90" s="76"/>
      <c r="E90" s="76"/>
      <c r="F90" s="104">
        <f>F6+F40+F44+F51+F68+F79+F82</f>
        <v>24933.46461</v>
      </c>
      <c r="G90" s="104">
        <f>G6+G40+G44+G51+G68+G79+G82</f>
        <v>16177.74972</v>
      </c>
      <c r="H90" s="58">
        <f t="shared" si="2"/>
        <v>64.88368132165489</v>
      </c>
    </row>
    <row r="91" spans="6:8" ht="15">
      <c r="F91" s="10"/>
      <c r="G91" s="10"/>
      <c r="H91" s="16"/>
    </row>
    <row r="92" spans="6:8" ht="15">
      <c r="F92" s="10"/>
      <c r="G92" s="10"/>
      <c r="H92" s="16"/>
    </row>
    <row r="93" spans="6:8" ht="15">
      <c r="F93" s="10"/>
      <c r="G93" s="10"/>
      <c r="H93" s="16"/>
    </row>
    <row r="94" spans="6:8" ht="15">
      <c r="F94" s="10"/>
      <c r="G94" s="10"/>
      <c r="H94" s="16"/>
    </row>
    <row r="95" spans="6:8" ht="15">
      <c r="F95" s="10"/>
      <c r="G95" s="10"/>
      <c r="H95" s="16"/>
    </row>
    <row r="96" spans="6:8" ht="15">
      <c r="F96" s="10"/>
      <c r="G96" s="10"/>
      <c r="H96" s="16"/>
    </row>
    <row r="97" spans="6:8" ht="15">
      <c r="F97" s="10"/>
      <c r="G97" s="10"/>
      <c r="H97" s="16"/>
    </row>
    <row r="98" spans="6:8" ht="15">
      <c r="F98" s="10"/>
      <c r="G98" s="10"/>
      <c r="H98" s="16"/>
    </row>
    <row r="99" spans="6:8" ht="15">
      <c r="F99" s="10"/>
      <c r="G99" s="10"/>
      <c r="H99" s="16"/>
    </row>
    <row r="100" spans="6:8" ht="15">
      <c r="F100" s="10"/>
      <c r="G100" s="10"/>
      <c r="H100" s="16"/>
    </row>
    <row r="101" spans="6:8" ht="15">
      <c r="F101" s="10"/>
      <c r="G101" s="10"/>
      <c r="H101" s="16"/>
    </row>
    <row r="102" spans="6:8" ht="15">
      <c r="F102" s="10"/>
      <c r="G102" s="10"/>
      <c r="H102" s="16"/>
    </row>
    <row r="103" spans="6:8" ht="15">
      <c r="F103" s="10"/>
      <c r="G103" s="10"/>
      <c r="H103" s="16"/>
    </row>
    <row r="104" spans="6:8" ht="15">
      <c r="F104" s="10"/>
      <c r="G104" s="10"/>
      <c r="H104" s="16"/>
    </row>
    <row r="105" spans="6:8" ht="15">
      <c r="F105" s="10"/>
      <c r="G105" s="10"/>
      <c r="H105" s="16"/>
    </row>
    <row r="106" spans="6:8" ht="15">
      <c r="F106" s="10"/>
      <c r="G106" s="10"/>
      <c r="H106" s="16"/>
    </row>
    <row r="107" spans="6:8" ht="15">
      <c r="F107" s="10"/>
      <c r="G107" s="10"/>
      <c r="H107" s="16"/>
    </row>
    <row r="108" spans="6:8" ht="15">
      <c r="F108" s="10"/>
      <c r="G108" s="10"/>
      <c r="H108" s="16"/>
    </row>
    <row r="109" spans="6:8" ht="15">
      <c r="F109" s="10"/>
      <c r="G109" s="10"/>
      <c r="H109" s="16"/>
    </row>
    <row r="110" spans="6:8" ht="15">
      <c r="F110" s="10"/>
      <c r="G110" s="10"/>
      <c r="H110" s="16"/>
    </row>
    <row r="111" spans="6:8" ht="15">
      <c r="F111" s="10"/>
      <c r="G111" s="10"/>
      <c r="H111" s="16"/>
    </row>
    <row r="112" spans="6:8" ht="15">
      <c r="F112" s="10"/>
      <c r="G112" s="10"/>
      <c r="H112" s="16"/>
    </row>
    <row r="113" spans="6:8" ht="15">
      <c r="F113" s="10"/>
      <c r="G113" s="10"/>
      <c r="H113" s="16"/>
    </row>
    <row r="114" spans="6:8" ht="15">
      <c r="F114" s="10"/>
      <c r="G114" s="10"/>
      <c r="H114" s="16"/>
    </row>
    <row r="115" spans="6:8" ht="15">
      <c r="F115" s="10"/>
      <c r="G115" s="10"/>
      <c r="H115" s="16"/>
    </row>
    <row r="116" spans="6:8" ht="15">
      <c r="F116" s="10"/>
      <c r="G116" s="10"/>
      <c r="H116" s="16"/>
    </row>
    <row r="117" spans="6:8" ht="15">
      <c r="F117" s="10"/>
      <c r="G117" s="10"/>
      <c r="H117" s="16"/>
    </row>
    <row r="118" spans="6:8" ht="15">
      <c r="F118" s="10"/>
      <c r="G118" s="10"/>
      <c r="H118" s="16"/>
    </row>
    <row r="119" spans="6:8" ht="15">
      <c r="F119" s="10"/>
      <c r="G119" s="10"/>
      <c r="H119" s="16"/>
    </row>
    <row r="120" spans="6:8" ht="15">
      <c r="F120" s="10"/>
      <c r="G120" s="10"/>
      <c r="H120" s="16"/>
    </row>
    <row r="121" spans="6:8" ht="15">
      <c r="F121" s="10"/>
      <c r="G121" s="10"/>
      <c r="H121" s="16"/>
    </row>
    <row r="122" spans="6:8" ht="15">
      <c r="F122" s="10"/>
      <c r="G122" s="10"/>
      <c r="H122" s="16"/>
    </row>
    <row r="123" spans="6:8" ht="15">
      <c r="F123" s="10"/>
      <c r="G123" s="10"/>
      <c r="H123" s="16"/>
    </row>
    <row r="124" spans="6:8" ht="15">
      <c r="F124" s="10"/>
      <c r="G124" s="10"/>
      <c r="H124" s="16"/>
    </row>
    <row r="125" spans="6:8" ht="15">
      <c r="F125" s="10"/>
      <c r="G125" s="10"/>
      <c r="H125" s="16"/>
    </row>
    <row r="126" spans="6:8" ht="15">
      <c r="F126" s="10"/>
      <c r="G126" s="10"/>
      <c r="H126" s="16"/>
    </row>
    <row r="127" spans="6:8" ht="15">
      <c r="F127" s="10"/>
      <c r="G127" s="10"/>
      <c r="H127" s="16"/>
    </row>
    <row r="128" spans="6:8" ht="15">
      <c r="F128" s="10"/>
      <c r="G128" s="10"/>
      <c r="H128" s="16"/>
    </row>
    <row r="129" spans="6:8" ht="15">
      <c r="F129" s="10"/>
      <c r="G129" s="10"/>
      <c r="H129" s="16"/>
    </row>
    <row r="130" spans="6:8" ht="15">
      <c r="F130" s="10"/>
      <c r="G130" s="10"/>
      <c r="H130" s="16"/>
    </row>
    <row r="131" spans="6:8" ht="15">
      <c r="F131" s="10"/>
      <c r="G131" s="10"/>
      <c r="H131" s="16"/>
    </row>
    <row r="132" spans="6:8" ht="15">
      <c r="F132" s="10"/>
      <c r="G132" s="10"/>
      <c r="H132" s="16"/>
    </row>
    <row r="133" spans="6:8" ht="15">
      <c r="F133" s="10"/>
      <c r="G133" s="10"/>
      <c r="H133" s="16"/>
    </row>
    <row r="134" spans="6:8" ht="15">
      <c r="F134" s="10"/>
      <c r="G134" s="10"/>
      <c r="H134" s="16"/>
    </row>
    <row r="135" spans="6:8" ht="15">
      <c r="F135" s="11"/>
      <c r="G135" s="11"/>
      <c r="H135" s="17"/>
    </row>
  </sheetData>
  <sheetProtection/>
  <mergeCells count="2">
    <mergeCell ref="F1:H1"/>
    <mergeCell ref="A3:H3"/>
  </mergeCells>
  <printOptions/>
  <pageMargins left="0.7874015748031497" right="0" top="0.15748031496062992" bottom="0.15748031496062992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2017-12-25T10:52:55Z</cp:lastPrinted>
  <dcterms:created xsi:type="dcterms:W3CDTF">2005-12-05T10:38:18Z</dcterms:created>
  <dcterms:modified xsi:type="dcterms:W3CDTF">2017-12-25T10:53:05Z</dcterms:modified>
  <cp:category/>
  <cp:version/>
  <cp:contentType/>
  <cp:contentStatus/>
</cp:coreProperties>
</file>